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arnet-my.sharepoint.com/personal/damiana_crnac-krusvar_skole_hr/Documents/Desktop/FINANCIJSKA IZVJEŠĆA/Fin.izvj. 2024/Fin.izvj. 31.12.2024/"/>
    </mc:Choice>
  </mc:AlternateContent>
  <xr:revisionPtr revIDLastSave="203" documentId="13_ncr:1_{7791D09B-7B05-482A-84D0-DA5D4275B094}" xr6:coauthVersionLast="47" xr6:coauthVersionMax="47" xr10:uidLastSave="{C9D750B7-154F-4737-9DB2-414D02EF428C}"/>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3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F303" i="9"/>
  <c r="B303" i="9"/>
  <c r="H302" i="9"/>
  <c r="G302" i="9"/>
  <c r="F302" i="9"/>
  <c r="E302" i="9"/>
  <c r="B302" i="9" s="1"/>
  <c r="H301" i="9"/>
  <c r="G301" i="9"/>
  <c r="F301" i="9"/>
  <c r="E301" i="9"/>
  <c r="B301" i="9" s="1"/>
  <c r="H300" i="9"/>
  <c r="G300" i="9"/>
  <c r="E300" i="9" s="1"/>
  <c r="B300" i="9" s="1"/>
  <c r="F300" i="9"/>
  <c r="H299" i="9"/>
  <c r="E299" i="9" s="1"/>
  <c r="B299" i="9" s="1"/>
  <c r="G299" i="9"/>
  <c r="F299" i="9"/>
  <c r="H298" i="9"/>
  <c r="G298" i="9"/>
  <c r="F298" i="9"/>
  <c r="E298" i="9"/>
  <c r="B298" i="9" s="1"/>
  <c r="H297" i="9"/>
  <c r="G297" i="9"/>
  <c r="E297" i="9" s="1"/>
  <c r="F297" i="9"/>
  <c r="H296" i="9"/>
  <c r="G296" i="9"/>
  <c r="E296" i="9" s="1"/>
  <c r="B296" i="9" s="1"/>
  <c r="F296" i="9"/>
  <c r="H295" i="9"/>
  <c r="E295" i="9" s="1"/>
  <c r="B295" i="9" s="1"/>
  <c r="G295" i="9"/>
  <c r="F295" i="9"/>
  <c r="H294" i="9"/>
  <c r="G294" i="9"/>
  <c r="F294" i="9"/>
  <c r="E294" i="9"/>
  <c r="B294" i="9" s="1"/>
  <c r="H293" i="9"/>
  <c r="G293" i="9"/>
  <c r="F293" i="9"/>
  <c r="H292" i="9"/>
  <c r="G292" i="9"/>
  <c r="E292" i="9" s="1"/>
  <c r="B292" i="9" s="1"/>
  <c r="F292" i="9"/>
  <c r="F291" i="9"/>
  <c r="F290" i="9"/>
  <c r="H289" i="9"/>
  <c r="G289" i="9"/>
  <c r="E289" i="9" s="1"/>
  <c r="F289" i="9"/>
  <c r="H288" i="9"/>
  <c r="G288" i="9"/>
  <c r="E288" i="9" s="1"/>
  <c r="B288" i="9" s="1"/>
  <c r="F288" i="9"/>
  <c r="H287" i="9"/>
  <c r="E287" i="9" s="1"/>
  <c r="B287" i="9" s="1"/>
  <c r="G287" i="9"/>
  <c r="F287" i="9"/>
  <c r="H286" i="9"/>
  <c r="E286" i="9" s="1"/>
  <c r="B286" i="9" s="1"/>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E273" i="9" s="1"/>
  <c r="B273" i="9" s="1"/>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L264" i="9"/>
  <c r="E264" i="9"/>
  <c r="B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L248" i="9"/>
  <c r="E248" i="9"/>
  <c r="B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F242" i="9"/>
  <c r="B242" i="9" s="1"/>
  <c r="E242" i="9"/>
  <c r="M241" i="9"/>
  <c r="L241" i="9"/>
  <c r="F241" i="9" s="1"/>
  <c r="B241" i="9" s="1"/>
  <c r="E241" i="9"/>
  <c r="M240" i="9"/>
  <c r="F240" i="9" s="1"/>
  <c r="B240" i="9" s="1"/>
  <c r="L240" i="9"/>
  <c r="E240" i="9"/>
  <c r="M239" i="9"/>
  <c r="L239" i="9"/>
  <c r="F239" i="9"/>
  <c r="E239" i="9"/>
  <c r="B239" i="9" s="1"/>
  <c r="M238" i="9"/>
  <c r="L238" i="9"/>
  <c r="F238" i="9"/>
  <c r="B238" i="9" s="1"/>
  <c r="E238" i="9"/>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F232" i="9" s="1"/>
  <c r="L232" i="9"/>
  <c r="E232" i="9"/>
  <c r="B232" i="9"/>
  <c r="M231" i="9"/>
  <c r="L231" i="9"/>
  <c r="F231" i="9"/>
  <c r="E231" i="9"/>
  <c r="B231" i="9" s="1"/>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F225" i="9" s="1"/>
  <c r="B225" i="9" s="1"/>
  <c r="E225" i="9"/>
  <c r="M224" i="9"/>
  <c r="F224" i="9" s="1"/>
  <c r="B224" i="9" s="1"/>
  <c r="L224" i="9"/>
  <c r="E224" i="9"/>
  <c r="M223" i="9"/>
  <c r="L223" i="9"/>
  <c r="F223" i="9"/>
  <c r="E223" i="9"/>
  <c r="M222" i="9"/>
  <c r="L222" i="9"/>
  <c r="F222" i="9"/>
  <c r="B222" i="9" s="1"/>
  <c r="E222" i="9"/>
  <c r="M221" i="9"/>
  <c r="L221" i="9"/>
  <c r="E221" i="9"/>
  <c r="M220" i="9"/>
  <c r="L220" i="9"/>
  <c r="E220" i="9"/>
  <c r="M219" i="9"/>
  <c r="F219" i="9" s="1"/>
  <c r="L219" i="9"/>
  <c r="E219" i="9"/>
  <c r="M218" i="9"/>
  <c r="F218" i="9" s="1"/>
  <c r="B218" i="9" s="1"/>
  <c r="L218" i="9"/>
  <c r="E218" i="9"/>
  <c r="M217" i="9"/>
  <c r="L217" i="9"/>
  <c r="E217" i="9"/>
  <c r="M216" i="9"/>
  <c r="L216" i="9"/>
  <c r="F216" i="9" s="1"/>
  <c r="E216" i="9"/>
  <c r="B216" i="9"/>
  <c r="M215" i="9"/>
  <c r="L215" i="9"/>
  <c r="F215" i="9"/>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E69" i="9" s="1"/>
  <c r="B69" i="9" s="1"/>
  <c r="G69" i="9"/>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F47" i="9"/>
  <c r="H46" i="9"/>
  <c r="E46" i="9" s="1"/>
  <c r="B46" i="9" s="1"/>
  <c r="G46" i="9"/>
  <c r="F46" i="9"/>
  <c r="H45" i="9"/>
  <c r="E45" i="9" s="1"/>
  <c r="B45" i="9" s="1"/>
  <c r="G45" i="9"/>
  <c r="F45" i="9"/>
  <c r="H44" i="9"/>
  <c r="G44" i="9"/>
  <c r="E44" i="9" s="1"/>
  <c r="B44" i="9" s="1"/>
  <c r="F44" i="9"/>
  <c r="H43" i="9"/>
  <c r="G43" i="9"/>
  <c r="F43" i="9"/>
  <c r="H42" i="9"/>
  <c r="G42" i="9"/>
  <c r="E42" i="9" s="1"/>
  <c r="B42" i="9" s="1"/>
  <c r="F42" i="9"/>
  <c r="H41" i="9"/>
  <c r="E41" i="9" s="1"/>
  <c r="B41" i="9" s="1"/>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E33" i="9" s="1"/>
  <c r="B33" i="9" s="1"/>
  <c r="F33" i="9"/>
  <c r="H32" i="9"/>
  <c r="E32" i="9" s="1"/>
  <c r="B32" i="9" s="1"/>
  <c r="G32" i="9"/>
  <c r="F32" i="9"/>
  <c r="H31" i="9"/>
  <c r="E31" i="9" s="1"/>
  <c r="B31" i="9" s="1"/>
  <c r="G31" i="9"/>
  <c r="F31" i="9"/>
  <c r="H30" i="9"/>
  <c r="G30" i="9"/>
  <c r="F30" i="9"/>
  <c r="H29" i="9"/>
  <c r="G29" i="9"/>
  <c r="E29" i="9" s="1"/>
  <c r="B29" i="9" s="1"/>
  <c r="F29" i="9"/>
  <c r="H28" i="9"/>
  <c r="E28" i="9" s="1"/>
  <c r="B28" i="9" s="1"/>
  <c r="G28" i="9"/>
  <c r="F28" i="9"/>
  <c r="H27" i="9"/>
  <c r="G27" i="9"/>
  <c r="F27" i="9"/>
  <c r="E27" i="9"/>
  <c r="B27" i="9" s="1"/>
  <c r="H26" i="9"/>
  <c r="G26" i="9"/>
  <c r="E26" i="9" s="1"/>
  <c r="F26" i="9"/>
  <c r="H25" i="9"/>
  <c r="G25" i="9"/>
  <c r="E25" i="9" s="1"/>
  <c r="B25" i="9" s="1"/>
  <c r="F25" i="9"/>
  <c r="H24" i="9"/>
  <c r="E24" i="9" s="1"/>
  <c r="B24" i="9" s="1"/>
  <c r="G24" i="9"/>
  <c r="F24" i="9"/>
  <c r="H23" i="9"/>
  <c r="E23" i="9" s="1"/>
  <c r="B23" i="9" s="1"/>
  <c r="G23" i="9"/>
  <c r="F23" i="9"/>
  <c r="H22" i="9"/>
  <c r="G22" i="9"/>
  <c r="E22" i="9" s="1"/>
  <c r="F22" i="9"/>
  <c r="F21" i="9"/>
  <c r="I10" i="9"/>
  <c r="F4" i="9"/>
  <c r="O3" i="9"/>
  <c r="G275" i="9" s="1"/>
  <c r="E275" i="9" s="1"/>
  <c r="I3" i="9"/>
  <c r="H3" i="9"/>
  <c r="G3" i="9"/>
  <c r="D101" i="8"/>
  <c r="C1576" i="1" s="1"/>
  <c r="H1576" i="1" s="1"/>
  <c r="D95" i="8"/>
  <c r="D90" i="8"/>
  <c r="D85" i="8"/>
  <c r="C1560" i="1" s="1"/>
  <c r="D80" i="8"/>
  <c r="D75" i="8"/>
  <c r="D70" i="8"/>
  <c r="D65" i="8"/>
  <c r="C1540" i="1" s="1"/>
  <c r="D60" i="8"/>
  <c r="D55" i="8"/>
  <c r="D50" i="8"/>
  <c r="D49" i="8"/>
  <c r="C1524" i="1" s="1"/>
  <c r="D44" i="8"/>
  <c r="D36" i="8"/>
  <c r="D26" i="8"/>
  <c r="D18" i="8"/>
  <c r="C1493" i="1" s="1"/>
  <c r="D8" i="8"/>
  <c r="E44" i="7"/>
  <c r="D44" i="7"/>
  <c r="H32" i="3" s="1"/>
  <c r="E39" i="7"/>
  <c r="D39" i="7"/>
  <c r="E30" i="7"/>
  <c r="D30" i="7"/>
  <c r="E23" i="7"/>
  <c r="E22" i="7" s="1"/>
  <c r="D23" i="7"/>
  <c r="D22" i="7" s="1"/>
  <c r="H30" i="3" s="1"/>
  <c r="E14" i="7"/>
  <c r="D14" i="7"/>
  <c r="E7" i="7"/>
  <c r="E6"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87" i="5"/>
  <c r="F86" i="5"/>
  <c r="F85" i="5"/>
  <c r="F84" i="5"/>
  <c r="F83" i="5"/>
  <c r="F82" i="5"/>
  <c r="F81" i="5"/>
  <c r="F80" i="5"/>
  <c r="E79" i="5"/>
  <c r="D79" i="5"/>
  <c r="E78" i="5"/>
  <c r="F77" i="5"/>
  <c r="F76" i="5"/>
  <c r="F75" i="5"/>
  <c r="F74" i="5"/>
  <c r="F73" i="5"/>
  <c r="F72" i="5"/>
  <c r="F71" i="5"/>
  <c r="E70" i="5"/>
  <c r="E69" i="5" s="1"/>
  <c r="D1047" i="1" s="1"/>
  <c r="G1047" i="1" s="1"/>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G1013" i="1" s="1"/>
  <c r="D35" i="5"/>
  <c r="F34" i="5"/>
  <c r="F33" i="5"/>
  <c r="F32" i="5"/>
  <c r="F31" i="5"/>
  <c r="F30" i="5"/>
  <c r="E29" i="5"/>
  <c r="D1007" i="1" s="1"/>
  <c r="G1007" i="1" s="1"/>
  <c r="D29" i="5"/>
  <c r="F28" i="5"/>
  <c r="F27" i="5"/>
  <c r="F26" i="5"/>
  <c r="F25" i="5"/>
  <c r="F24" i="5"/>
  <c r="F23" i="5"/>
  <c r="F22" i="5"/>
  <c r="F21" i="5"/>
  <c r="F20" i="5"/>
  <c r="E19" i="5"/>
  <c r="F19" i="5" s="1"/>
  <c r="D19" i="5"/>
  <c r="F18" i="5"/>
  <c r="F17" i="5"/>
  <c r="F16" i="5"/>
  <c r="F15" i="5"/>
  <c r="F14" i="5"/>
  <c r="E13" i="5"/>
  <c r="D991" i="1" s="1"/>
  <c r="G991" i="1"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30" i="4" s="1"/>
  <c r="F527" i="4"/>
  <c r="F526" i="4"/>
  <c r="E525" i="4"/>
  <c r="D525" i="4"/>
  <c r="F525" i="4" s="1"/>
  <c r="F524" i="4"/>
  <c r="F523" i="4"/>
  <c r="E522" i="4"/>
  <c r="D522" i="4"/>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E472" i="4" s="1"/>
  <c r="D478" i="4"/>
  <c r="F477" i="4"/>
  <c r="F476" i="4"/>
  <c r="F475" i="4"/>
  <c r="F474" i="4"/>
  <c r="E473" i="4"/>
  <c r="D473" i="4"/>
  <c r="F471" i="4"/>
  <c r="F470" i="4"/>
  <c r="F469" i="4"/>
  <c r="E469" i="4"/>
  <c r="D469" i="4"/>
  <c r="F468" i="4"/>
  <c r="F467" i="4"/>
  <c r="F466" i="4"/>
  <c r="E466" i="4"/>
  <c r="D466" i="4"/>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E418" i="4"/>
  <c r="F418" i="4" s="1"/>
  <c r="D418" i="4"/>
  <c r="F417" i="4"/>
  <c r="E417" i="4"/>
  <c r="D412" i="1" s="1"/>
  <c r="H412" i="1" s="1"/>
  <c r="D417" i="4"/>
  <c r="E416" i="4"/>
  <c r="D411" i="1" s="1"/>
  <c r="H411" i="1" s="1"/>
  <c r="D416" i="4"/>
  <c r="F411" i="4"/>
  <c r="F410" i="4"/>
  <c r="F409" i="4"/>
  <c r="F406" i="4"/>
  <c r="F405" i="4"/>
  <c r="F404" i="4"/>
  <c r="F403" i="4"/>
  <c r="E402" i="4"/>
  <c r="F402" i="4" s="1"/>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3" i="4"/>
  <c r="D263"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E224" i="4" s="1"/>
  <c r="D225" i="4"/>
  <c r="F223" i="4"/>
  <c r="F222" i="4"/>
  <c r="F221" i="4"/>
  <c r="F220" i="4"/>
  <c r="F219" i="4"/>
  <c r="E219" i="4"/>
  <c r="D219" i="4"/>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0" i="1" s="1"/>
  <c r="G160" i="1" s="1"/>
  <c r="D164" i="4"/>
  <c r="F162" i="4"/>
  <c r="F161" i="4"/>
  <c r="F160" i="4"/>
  <c r="E159" i="4"/>
  <c r="D155" i="1" s="1"/>
  <c r="G155" i="1" s="1"/>
  <c r="D159" i="4"/>
  <c r="F158" i="4"/>
  <c r="F157" i="4"/>
  <c r="F156" i="4"/>
  <c r="F155" i="4"/>
  <c r="F154" i="4"/>
  <c r="E153" i="4"/>
  <c r="F153" i="4" s="1"/>
  <c r="D153" i="4"/>
  <c r="D152" i="4" s="1"/>
  <c r="F150" i="4"/>
  <c r="F149" i="4"/>
  <c r="F148" i="4"/>
  <c r="F147" i="4"/>
  <c r="F146" i="4"/>
  <c r="F145" i="4"/>
  <c r="F144" i="4"/>
  <c r="F143" i="4"/>
  <c r="F142" i="4"/>
  <c r="F141" i="4"/>
  <c r="F140" i="4"/>
  <c r="E140" i="4"/>
  <c r="E139" i="4" s="1"/>
  <c r="F139" i="4" s="1"/>
  <c r="D140" i="4"/>
  <c r="D139" i="4"/>
  <c r="F138" i="4"/>
  <c r="F137" i="4"/>
  <c r="F136" i="4"/>
  <c r="F135" i="4"/>
  <c r="E134" i="4"/>
  <c r="E133" i="4" s="1"/>
  <c r="D129" i="1" s="1"/>
  <c r="D134" i="4"/>
  <c r="F134" i="4" s="1"/>
  <c r="D133" i="4"/>
  <c r="F132" i="4"/>
  <c r="F131" i="4"/>
  <c r="F130" i="4"/>
  <c r="F129" i="4"/>
  <c r="E128" i="4"/>
  <c r="F128" i="4" s="1"/>
  <c r="D128" i="4"/>
  <c r="F127" i="4"/>
  <c r="F126" i="4"/>
  <c r="E125" i="4"/>
  <c r="F125" i="4" s="1"/>
  <c r="D125" i="4"/>
  <c r="D124" i="4" s="1"/>
  <c r="E124" i="4"/>
  <c r="D120" i="1" s="1"/>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E77" i="4"/>
  <c r="D73" i="1" s="1"/>
  <c r="D77" i="4"/>
  <c r="F76" i="4"/>
  <c r="F75" i="4"/>
  <c r="E74" i="4"/>
  <c r="D70" i="1" s="1"/>
  <c r="D74" i="4"/>
  <c r="F73" i="4"/>
  <c r="F72" i="4"/>
  <c r="E71" i="4"/>
  <c r="D71" i="4"/>
  <c r="F71" i="4" s="1"/>
  <c r="F70" i="4"/>
  <c r="F69" i="4"/>
  <c r="F68" i="4"/>
  <c r="E68" i="4"/>
  <c r="D68" i="4"/>
  <c r="F67" i="4"/>
  <c r="F66" i="4"/>
  <c r="F65" i="4"/>
  <c r="E65" i="4"/>
  <c r="D65" i="4"/>
  <c r="F64" i="4"/>
  <c r="F63" i="4"/>
  <c r="E62" i="4"/>
  <c r="D58" i="1" s="1"/>
  <c r="D62" i="4"/>
  <c r="F61" i="4"/>
  <c r="F60" i="4"/>
  <c r="F59" i="4"/>
  <c r="E59" i="4"/>
  <c r="D59" i="4"/>
  <c r="F58" i="4"/>
  <c r="F57" i="4"/>
  <c r="F56" i="4"/>
  <c r="F55" i="4"/>
  <c r="E54" i="4"/>
  <c r="D54" i="4"/>
  <c r="F53" i="4"/>
  <c r="F52" i="4"/>
  <c r="F51"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D7" i="4" s="1"/>
  <c r="F16" i="4"/>
  <c r="F15" i="4"/>
  <c r="F14" i="4"/>
  <c r="F13" i="4"/>
  <c r="F12" i="4"/>
  <c r="F11" i="4"/>
  <c r="F10" i="4"/>
  <c r="F9" i="4"/>
  <c r="F8" i="4"/>
  <c r="E8" i="4"/>
  <c r="E7" i="4" s="1"/>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C1578" i="1"/>
  <c r="H1578" i="1" s="1"/>
  <c r="H1577" i="1"/>
  <c r="C1577" i="1"/>
  <c r="G1577" i="1" s="1"/>
  <c r="G1575" i="1"/>
  <c r="C1575" i="1"/>
  <c r="H1575" i="1" s="1"/>
  <c r="G1574" i="1"/>
  <c r="C1574" i="1"/>
  <c r="H1574" i="1" s="1"/>
  <c r="H1573" i="1"/>
  <c r="C1573" i="1"/>
  <c r="G1573" i="1" s="1"/>
  <c r="H1572" i="1"/>
  <c r="G1572" i="1"/>
  <c r="C1572" i="1"/>
  <c r="H1571" i="1"/>
  <c r="G1571" i="1"/>
  <c r="C1571" i="1"/>
  <c r="G1570" i="1"/>
  <c r="C1570" i="1"/>
  <c r="H1570" i="1" s="1"/>
  <c r="H1569" i="1"/>
  <c r="C1569" i="1"/>
  <c r="G1569" i="1" s="1"/>
  <c r="H1568" i="1"/>
  <c r="G1568" i="1"/>
  <c r="C1568" i="1"/>
  <c r="G1567" i="1"/>
  <c r="C1567" i="1"/>
  <c r="H1567" i="1" s="1"/>
  <c r="G1566" i="1"/>
  <c r="C1566" i="1"/>
  <c r="H1566" i="1" s="1"/>
  <c r="H1565" i="1"/>
  <c r="C1565" i="1"/>
  <c r="G1565" i="1" s="1"/>
  <c r="H1564" i="1"/>
  <c r="G1564" i="1"/>
  <c r="C1564" i="1"/>
  <c r="H1563" i="1"/>
  <c r="G1563" i="1"/>
  <c r="C1563" i="1"/>
  <c r="G1562" i="1"/>
  <c r="C1562" i="1"/>
  <c r="H1562" i="1" s="1"/>
  <c r="H1561" i="1"/>
  <c r="C1561" i="1"/>
  <c r="G1561" i="1" s="1"/>
  <c r="H1560" i="1"/>
  <c r="G1560" i="1"/>
  <c r="H1559" i="1"/>
  <c r="C1559" i="1"/>
  <c r="G1559" i="1" s="1"/>
  <c r="G1558" i="1"/>
  <c r="C1558" i="1"/>
  <c r="H1558" i="1" s="1"/>
  <c r="C1557" i="1"/>
  <c r="H1556" i="1"/>
  <c r="G1556" i="1"/>
  <c r="C1556" i="1"/>
  <c r="C1555" i="1"/>
  <c r="C1554" i="1"/>
  <c r="H1553" i="1"/>
  <c r="C1553" i="1"/>
  <c r="G1553" i="1" s="1"/>
  <c r="H1552" i="1"/>
  <c r="G1552" i="1"/>
  <c r="C1552" i="1"/>
  <c r="C1551" i="1"/>
  <c r="G1550" i="1"/>
  <c r="C1550" i="1"/>
  <c r="H1550" i="1" s="1"/>
  <c r="C1549" i="1"/>
  <c r="H1548" i="1"/>
  <c r="G1548" i="1"/>
  <c r="C1548" i="1"/>
  <c r="G1547" i="1"/>
  <c r="C1547" i="1"/>
  <c r="H1547" i="1" s="1"/>
  <c r="C1546" i="1"/>
  <c r="C1545" i="1"/>
  <c r="H1544" i="1"/>
  <c r="G1544" i="1"/>
  <c r="C1544" i="1"/>
  <c r="H1543" i="1"/>
  <c r="C1543" i="1"/>
  <c r="G1543" i="1" s="1"/>
  <c r="G1542" i="1"/>
  <c r="C1542" i="1"/>
  <c r="H1542" i="1" s="1"/>
  <c r="C1541" i="1"/>
  <c r="H1540" i="1"/>
  <c r="G1540" i="1"/>
  <c r="C1539" i="1"/>
  <c r="G1538" i="1"/>
  <c r="C1538" i="1"/>
  <c r="H1538" i="1" s="1"/>
  <c r="C1537" i="1"/>
  <c r="H1536" i="1"/>
  <c r="G1536" i="1"/>
  <c r="C1536" i="1"/>
  <c r="H1535" i="1"/>
  <c r="G1535" i="1"/>
  <c r="C1535" i="1"/>
  <c r="C1534" i="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H1524" i="1"/>
  <c r="G1524" i="1"/>
  <c r="H1523" i="1"/>
  <c r="C1523" i="1"/>
  <c r="G1523" i="1" s="1"/>
  <c r="G1522" i="1"/>
  <c r="C1522" i="1"/>
  <c r="H1522" i="1" s="1"/>
  <c r="C1521" i="1"/>
  <c r="H1520" i="1"/>
  <c r="G1520" i="1"/>
  <c r="C1520" i="1"/>
  <c r="H1519" i="1"/>
  <c r="G1519" i="1"/>
  <c r="C1519" i="1"/>
  <c r="G1516" i="1"/>
  <c r="C1516" i="1"/>
  <c r="H1516" i="1" s="1"/>
  <c r="H1515" i="1"/>
  <c r="C1515" i="1"/>
  <c r="G1515" i="1" s="1"/>
  <c r="C1514" i="1"/>
  <c r="C1513" i="1"/>
  <c r="C1512" i="1"/>
  <c r="H1512" i="1" s="1"/>
  <c r="C1511" i="1"/>
  <c r="H1511" i="1" s="1"/>
  <c r="C1510" i="1"/>
  <c r="C1509" i="1"/>
  <c r="G1509" i="1" s="1"/>
  <c r="H1508" i="1"/>
  <c r="G1508" i="1"/>
  <c r="C1508" i="1"/>
  <c r="H1507" i="1"/>
  <c r="C1507" i="1"/>
  <c r="G1507" i="1" s="1"/>
  <c r="G1506" i="1"/>
  <c r="C1506" i="1"/>
  <c r="H1506" i="1" s="1"/>
  <c r="C1505" i="1"/>
  <c r="H1504" i="1"/>
  <c r="G1504" i="1"/>
  <c r="C1504" i="1"/>
  <c r="C1503" i="1"/>
  <c r="C1502" i="1"/>
  <c r="H1502" i="1" s="1"/>
  <c r="G1500" i="1"/>
  <c r="C1500" i="1"/>
  <c r="H1500" i="1" s="1"/>
  <c r="C1498" i="1"/>
  <c r="C1497" i="1"/>
  <c r="G1497" i="1" s="1"/>
  <c r="C1496" i="1"/>
  <c r="H1496" i="1" s="1"/>
  <c r="C1495" i="1"/>
  <c r="C1494" i="1"/>
  <c r="H1494" i="1" s="1"/>
  <c r="H1492" i="1"/>
  <c r="C1492" i="1"/>
  <c r="G1492" i="1" s="1"/>
  <c r="H1491" i="1"/>
  <c r="G1491" i="1"/>
  <c r="C1491" i="1"/>
  <c r="C1490" i="1"/>
  <c r="C1489" i="1"/>
  <c r="G1489" i="1" s="1"/>
  <c r="G1488" i="1"/>
  <c r="C1488" i="1"/>
  <c r="H1488" i="1" s="1"/>
  <c r="C1487" i="1"/>
  <c r="C1486" i="1"/>
  <c r="H1486" i="1" s="1"/>
  <c r="C1485" i="1"/>
  <c r="G1484" i="1"/>
  <c r="C1484" i="1"/>
  <c r="H1484" i="1" s="1"/>
  <c r="C1483" i="1"/>
  <c r="H1483" i="1" s="1"/>
  <c r="C1482" i="1"/>
  <c r="H1480" i="1"/>
  <c r="G1480" i="1"/>
  <c r="C1480" i="1"/>
  <c r="H1479" i="1"/>
  <c r="D1479" i="1"/>
  <c r="C1479" i="1"/>
  <c r="D1478" i="1"/>
  <c r="C1478" i="1"/>
  <c r="G1477" i="1"/>
  <c r="I1477" i="1" s="1"/>
  <c r="D1477" i="1"/>
  <c r="C1477" i="1"/>
  <c r="H1477" i="1" s="1"/>
  <c r="D1476" i="1"/>
  <c r="C1476" i="1"/>
  <c r="D1475" i="1"/>
  <c r="G1474" i="1"/>
  <c r="I1474" i="1" s="1"/>
  <c r="D1474" i="1"/>
  <c r="J1474" i="1" s="1"/>
  <c r="C1474" i="1"/>
  <c r="H1474" i="1" s="1"/>
  <c r="D1473" i="1"/>
  <c r="C1473" i="1"/>
  <c r="G1472" i="1"/>
  <c r="D1472" i="1"/>
  <c r="J1472" i="1" s="1"/>
  <c r="C1472" i="1"/>
  <c r="H1472" i="1" s="1"/>
  <c r="D1471" i="1"/>
  <c r="C1471" i="1"/>
  <c r="D1470" i="1"/>
  <c r="C1470" i="1"/>
  <c r="G1468" i="1"/>
  <c r="I1468" i="1" s="1"/>
  <c r="D1468" i="1"/>
  <c r="J1468" i="1" s="1"/>
  <c r="C1468" i="1"/>
  <c r="H1468" i="1" s="1"/>
  <c r="D1467" i="1"/>
  <c r="C1467" i="1"/>
  <c r="G1466" i="1"/>
  <c r="D1466" i="1"/>
  <c r="J1466" i="1" s="1"/>
  <c r="C1466" i="1"/>
  <c r="H1466" i="1" s="1"/>
  <c r="D1465" i="1"/>
  <c r="C1465" i="1"/>
  <c r="G1464" i="1"/>
  <c r="I1464" i="1" s="1"/>
  <c r="D1464" i="1"/>
  <c r="J1464" i="1" s="1"/>
  <c r="C1464" i="1"/>
  <c r="H1464" i="1" s="1"/>
  <c r="D1463" i="1"/>
  <c r="C1463" i="1"/>
  <c r="D1462" i="1"/>
  <c r="J1462" i="1" s="1"/>
  <c r="C1462" i="1"/>
  <c r="D1461" i="1"/>
  <c r="G1461" i="1" s="1"/>
  <c r="C1461" i="1"/>
  <c r="H1461" i="1" s="1"/>
  <c r="D1460" i="1"/>
  <c r="C1460" i="1"/>
  <c r="H1460" i="1" s="1"/>
  <c r="J1459" i="1"/>
  <c r="D1459" i="1"/>
  <c r="G1459" i="1" s="1"/>
  <c r="I1459" i="1" s="1"/>
  <c r="C1459" i="1"/>
  <c r="H1459" i="1" s="1"/>
  <c r="D1458" i="1"/>
  <c r="C1458" i="1"/>
  <c r="H1458" i="1" s="1"/>
  <c r="J1457" i="1"/>
  <c r="D1457" i="1"/>
  <c r="G1457" i="1" s="1"/>
  <c r="I1457" i="1" s="1"/>
  <c r="C1457" i="1"/>
  <c r="H1457" i="1" s="1"/>
  <c r="D1456" i="1"/>
  <c r="C1456" i="1"/>
  <c r="H1456" i="1" s="1"/>
  <c r="J1455" i="1"/>
  <c r="D1455" i="1"/>
  <c r="G1455" i="1" s="1"/>
  <c r="C1455" i="1"/>
  <c r="H1455" i="1" s="1"/>
  <c r="D1454" i="1"/>
  <c r="G1454" i="1" s="1"/>
  <c r="C1454" i="1"/>
  <c r="H1452" i="1"/>
  <c r="D1452" i="1"/>
  <c r="C1452" i="1"/>
  <c r="G1451" i="1"/>
  <c r="D1451" i="1"/>
  <c r="J1451" i="1" s="1"/>
  <c r="C1451" i="1"/>
  <c r="H1450" i="1"/>
  <c r="D1450" i="1"/>
  <c r="C1450" i="1"/>
  <c r="G1449" i="1"/>
  <c r="D1449" i="1"/>
  <c r="J1449" i="1" s="1"/>
  <c r="C1449" i="1"/>
  <c r="H1448" i="1"/>
  <c r="D1448" i="1"/>
  <c r="C1448" i="1"/>
  <c r="G1447" i="1"/>
  <c r="D1447" i="1"/>
  <c r="J1447" i="1" s="1"/>
  <c r="C1447" i="1"/>
  <c r="H1446" i="1"/>
  <c r="D1446" i="1"/>
  <c r="C1446" i="1"/>
  <c r="D1445" i="1"/>
  <c r="C1445" i="1"/>
  <c r="J1445" i="1" s="1"/>
  <c r="H1444" i="1"/>
  <c r="G1444" i="1"/>
  <c r="I1444" i="1" s="1"/>
  <c r="D1444" i="1"/>
  <c r="J1444" i="1" s="1"/>
  <c r="C1444" i="1"/>
  <c r="D1443" i="1"/>
  <c r="C1443" i="1"/>
  <c r="J1443" i="1" s="1"/>
  <c r="H1442" i="1"/>
  <c r="G1442" i="1"/>
  <c r="I1442" i="1" s="1"/>
  <c r="D1442" i="1"/>
  <c r="J1442" i="1" s="1"/>
  <c r="C1442" i="1"/>
  <c r="D1441" i="1"/>
  <c r="C1441" i="1"/>
  <c r="J1441" i="1" s="1"/>
  <c r="D1440" i="1"/>
  <c r="C1440" i="1"/>
  <c r="D1439" i="1"/>
  <c r="C1439" i="1"/>
  <c r="J1439" i="1" s="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H1352" i="1" s="1"/>
  <c r="D1351" i="1"/>
  <c r="G1351" i="1" s="1"/>
  <c r="C1351" i="1"/>
  <c r="G1350" i="1"/>
  <c r="D1350" i="1"/>
  <c r="C1350" i="1"/>
  <c r="H1350" i="1" s="1"/>
  <c r="D1349" i="1"/>
  <c r="C1349" i="1"/>
  <c r="G1349" i="1" s="1"/>
  <c r="D1348" i="1"/>
  <c r="C1348" i="1"/>
  <c r="H1348" i="1" s="1"/>
  <c r="D1347" i="1"/>
  <c r="G1347" i="1" s="1"/>
  <c r="C1347" i="1"/>
  <c r="G1346" i="1"/>
  <c r="D1346" i="1"/>
  <c r="C1346" i="1"/>
  <c r="H1346" i="1" s="1"/>
  <c r="D1345" i="1"/>
  <c r="C1345" i="1"/>
  <c r="G1345" i="1" s="1"/>
  <c r="D1344" i="1"/>
  <c r="C1344" i="1"/>
  <c r="H1344" i="1" s="1"/>
  <c r="D1343" i="1"/>
  <c r="G1343" i="1" s="1"/>
  <c r="C1343" i="1"/>
  <c r="G1342" i="1"/>
  <c r="D1342" i="1"/>
  <c r="C1342" i="1"/>
  <c r="H1342" i="1" s="1"/>
  <c r="D1341" i="1"/>
  <c r="C1341" i="1"/>
  <c r="G1341" i="1" s="1"/>
  <c r="D1340" i="1"/>
  <c r="C1340" i="1"/>
  <c r="H1340" i="1" s="1"/>
  <c r="D1339" i="1"/>
  <c r="G1339" i="1" s="1"/>
  <c r="C1339" i="1"/>
  <c r="G1338" i="1"/>
  <c r="D1338" i="1"/>
  <c r="C1338" i="1"/>
  <c r="H1338" i="1" s="1"/>
  <c r="D1337" i="1"/>
  <c r="C1337" i="1"/>
  <c r="G1337" i="1" s="1"/>
  <c r="D1336" i="1"/>
  <c r="C1336" i="1"/>
  <c r="H1336" i="1" s="1"/>
  <c r="D1335" i="1"/>
  <c r="G1335" i="1" s="1"/>
  <c r="C1335" i="1"/>
  <c r="G1334" i="1"/>
  <c r="D1334" i="1"/>
  <c r="C1334" i="1"/>
  <c r="H1334" i="1" s="1"/>
  <c r="D1333" i="1"/>
  <c r="C1333" i="1"/>
  <c r="G1333" i="1" s="1"/>
  <c r="D1332" i="1"/>
  <c r="C1332" i="1"/>
  <c r="H1332" i="1" s="1"/>
  <c r="D1331" i="1"/>
  <c r="G1331" i="1" s="1"/>
  <c r="C1331" i="1"/>
  <c r="G1330" i="1"/>
  <c r="D1330" i="1"/>
  <c r="C1330" i="1"/>
  <c r="H1330"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G1299" i="1" s="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D1266" i="1"/>
  <c r="H1266" i="1" s="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D1244" i="1"/>
  <c r="H1244" i="1" s="1"/>
  <c r="C1244" i="1"/>
  <c r="G1244" i="1" s="1"/>
  <c r="H1243" i="1"/>
  <c r="D1243" i="1"/>
  <c r="C1243" i="1"/>
  <c r="G1243" i="1" s="1"/>
  <c r="H1242" i="1"/>
  <c r="D1242" i="1"/>
  <c r="C1242" i="1"/>
  <c r="G1242" i="1" s="1"/>
  <c r="D1241" i="1"/>
  <c r="H1241" i="1" s="1"/>
  <c r="C1241" i="1"/>
  <c r="D1240" i="1"/>
  <c r="H1240" i="1" s="1"/>
  <c r="C1240" i="1"/>
  <c r="H1239" i="1"/>
  <c r="D1239" i="1"/>
  <c r="C1239" i="1"/>
  <c r="G1239" i="1" s="1"/>
  <c r="H1238" i="1"/>
  <c r="D1238" i="1"/>
  <c r="C1238" i="1"/>
  <c r="G1238" i="1" s="1"/>
  <c r="H1237" i="1"/>
  <c r="D1237" i="1"/>
  <c r="C1237" i="1"/>
  <c r="G1237" i="1" s="1"/>
  <c r="D1236" i="1"/>
  <c r="H1236" i="1" s="1"/>
  <c r="C1236" i="1"/>
  <c r="H1235" i="1"/>
  <c r="D1235" i="1"/>
  <c r="C1235" i="1"/>
  <c r="G1235" i="1" s="1"/>
  <c r="H1234" i="1"/>
  <c r="D1234" i="1"/>
  <c r="C1234" i="1"/>
  <c r="G1234" i="1" s="1"/>
  <c r="H1233" i="1"/>
  <c r="D1233" i="1"/>
  <c r="C1233" i="1"/>
  <c r="G1233" i="1" s="1"/>
  <c r="H1232" i="1"/>
  <c r="D1232" i="1"/>
  <c r="C1232" i="1"/>
  <c r="G1232" i="1" s="1"/>
  <c r="H1231" i="1"/>
  <c r="D1231" i="1"/>
  <c r="C1231" i="1"/>
  <c r="G1231" i="1" s="1"/>
  <c r="D1230" i="1"/>
  <c r="H1230" i="1" s="1"/>
  <c r="C1230" i="1"/>
  <c r="D1229" i="1"/>
  <c r="H1229" i="1" s="1"/>
  <c r="C1229" i="1"/>
  <c r="G1229" i="1" s="1"/>
  <c r="D1228" i="1"/>
  <c r="H1228" i="1" s="1"/>
  <c r="C1228" i="1"/>
  <c r="G1228" i="1" s="1"/>
  <c r="D1227" i="1"/>
  <c r="H1227" i="1" s="1"/>
  <c r="C1227" i="1"/>
  <c r="G1227" i="1" s="1"/>
  <c r="D1226" i="1"/>
  <c r="H1226" i="1" s="1"/>
  <c r="C1226" i="1"/>
  <c r="D1225" i="1"/>
  <c r="H1225" i="1" s="1"/>
  <c r="C1225" i="1"/>
  <c r="G1225" i="1" s="1"/>
  <c r="D1224" i="1"/>
  <c r="H1224" i="1" s="1"/>
  <c r="C1224" i="1"/>
  <c r="C1223" i="1"/>
  <c r="H1221" i="1"/>
  <c r="D1221" i="1"/>
  <c r="C1221" i="1"/>
  <c r="G1221" i="1" s="1"/>
  <c r="H1220" i="1"/>
  <c r="D1220" i="1"/>
  <c r="C1220" i="1"/>
  <c r="G1220" i="1" s="1"/>
  <c r="H1219" i="1"/>
  <c r="D1219" i="1"/>
  <c r="C1219" i="1"/>
  <c r="G1219" i="1" s="1"/>
  <c r="H1218" i="1"/>
  <c r="D1218" i="1"/>
  <c r="C1218" i="1"/>
  <c r="G1218" i="1" s="1"/>
  <c r="D1217" i="1"/>
  <c r="H1217" i="1" s="1"/>
  <c r="C1217" i="1"/>
  <c r="D1216" i="1"/>
  <c r="H1216" i="1" s="1"/>
  <c r="C1216" i="1"/>
  <c r="H1213" i="1"/>
  <c r="D1213" i="1"/>
  <c r="C1213" i="1"/>
  <c r="G1213" i="1" s="1"/>
  <c r="H1212" i="1"/>
  <c r="D1212" i="1"/>
  <c r="C1212" i="1"/>
  <c r="D1211" i="1"/>
  <c r="H1211" i="1" s="1"/>
  <c r="C1211" i="1"/>
  <c r="D1210" i="1"/>
  <c r="C1210" i="1"/>
  <c r="D1209" i="1"/>
  <c r="C1209" i="1"/>
  <c r="G1209" i="1" s="1"/>
  <c r="H1208" i="1"/>
  <c r="D1208" i="1"/>
  <c r="C1208" i="1"/>
  <c r="D1207" i="1"/>
  <c r="H1207" i="1" s="1"/>
  <c r="C1207" i="1"/>
  <c r="D1206" i="1"/>
  <c r="C1206" i="1"/>
  <c r="D1205" i="1"/>
  <c r="C1205" i="1"/>
  <c r="G1205" i="1" s="1"/>
  <c r="H1204" i="1"/>
  <c r="D1204" i="1"/>
  <c r="C1204" i="1"/>
  <c r="D1203" i="1"/>
  <c r="H1203" i="1" s="1"/>
  <c r="C1203" i="1"/>
  <c r="D1202" i="1"/>
  <c r="G1202" i="1" s="1"/>
  <c r="C1202" i="1"/>
  <c r="D1201" i="1"/>
  <c r="G1201" i="1" s="1"/>
  <c r="C1201" i="1"/>
  <c r="H1201" i="1" s="1"/>
  <c r="D1200" i="1"/>
  <c r="G1200" i="1" s="1"/>
  <c r="C1200" i="1"/>
  <c r="D1199" i="1"/>
  <c r="G1199" i="1" s="1"/>
  <c r="C1199" i="1"/>
  <c r="H1199" i="1" s="1"/>
  <c r="D1198" i="1"/>
  <c r="G1198" i="1" s="1"/>
  <c r="C1198" i="1"/>
  <c r="D1197" i="1"/>
  <c r="G1197" i="1" s="1"/>
  <c r="C1197" i="1"/>
  <c r="H1197" i="1" s="1"/>
  <c r="D1196" i="1"/>
  <c r="G1196" i="1" s="1"/>
  <c r="C1196" i="1"/>
  <c r="D1195" i="1"/>
  <c r="G1195" i="1" s="1"/>
  <c r="C1195" i="1"/>
  <c r="H1195" i="1" s="1"/>
  <c r="D1194" i="1"/>
  <c r="G1194" i="1" s="1"/>
  <c r="C1194" i="1"/>
  <c r="D1193" i="1"/>
  <c r="G1193" i="1" s="1"/>
  <c r="C1193" i="1"/>
  <c r="H1193" i="1" s="1"/>
  <c r="D1192" i="1"/>
  <c r="G1192" i="1" s="1"/>
  <c r="C1192" i="1"/>
  <c r="D1191" i="1"/>
  <c r="G1191" i="1" s="1"/>
  <c r="C1191" i="1"/>
  <c r="H1191" i="1" s="1"/>
  <c r="D1190" i="1"/>
  <c r="G1190" i="1" s="1"/>
  <c r="C1190" i="1"/>
  <c r="D1189" i="1"/>
  <c r="G1189" i="1" s="1"/>
  <c r="C1189" i="1"/>
  <c r="H1189" i="1" s="1"/>
  <c r="D1188" i="1"/>
  <c r="G1188" i="1" s="1"/>
  <c r="C1188" i="1"/>
  <c r="D1187" i="1"/>
  <c r="G1187" i="1" s="1"/>
  <c r="C1187" i="1"/>
  <c r="H1187" i="1" s="1"/>
  <c r="D1186" i="1"/>
  <c r="G1186" i="1" s="1"/>
  <c r="C1186" i="1"/>
  <c r="D1185" i="1"/>
  <c r="G1185" i="1" s="1"/>
  <c r="C1185" i="1"/>
  <c r="H1185" i="1" s="1"/>
  <c r="D1184" i="1"/>
  <c r="G1184" i="1" s="1"/>
  <c r="C1184" i="1"/>
  <c r="D1182" i="1"/>
  <c r="G1182" i="1" s="1"/>
  <c r="C1182" i="1"/>
  <c r="H1182" i="1" s="1"/>
  <c r="D1181" i="1"/>
  <c r="G1181" i="1" s="1"/>
  <c r="C1181" i="1"/>
  <c r="H1181" i="1" s="1"/>
  <c r="D1180" i="1"/>
  <c r="G1180" i="1" s="1"/>
  <c r="C1180" i="1"/>
  <c r="H1180" i="1" s="1"/>
  <c r="D1179" i="1"/>
  <c r="G1179" i="1" s="1"/>
  <c r="C1179" i="1"/>
  <c r="H1179" i="1" s="1"/>
  <c r="D1178" i="1"/>
  <c r="G1178" i="1" s="1"/>
  <c r="C1178" i="1"/>
  <c r="H1178" i="1" s="1"/>
  <c r="D1177" i="1"/>
  <c r="G1177" i="1" s="1"/>
  <c r="C1177" i="1"/>
  <c r="H1177" i="1" s="1"/>
  <c r="D1176" i="1"/>
  <c r="G1176" i="1" s="1"/>
  <c r="C1176" i="1"/>
  <c r="H1176" i="1" s="1"/>
  <c r="D1175" i="1"/>
  <c r="G1175" i="1" s="1"/>
  <c r="C1175" i="1"/>
  <c r="H1175" i="1" s="1"/>
  <c r="D1174" i="1"/>
  <c r="G1174" i="1" s="1"/>
  <c r="C1174" i="1"/>
  <c r="H1174" i="1" s="1"/>
  <c r="D1173" i="1"/>
  <c r="G1173" i="1" s="1"/>
  <c r="C1173" i="1"/>
  <c r="H1173" i="1" s="1"/>
  <c r="D1172" i="1"/>
  <c r="G1172" i="1" s="1"/>
  <c r="C1172" i="1"/>
  <c r="H1172" i="1" s="1"/>
  <c r="D1171" i="1"/>
  <c r="G1171" i="1" s="1"/>
  <c r="C1171" i="1"/>
  <c r="H1171" i="1" s="1"/>
  <c r="D1170" i="1"/>
  <c r="G1170" i="1" s="1"/>
  <c r="C1170" i="1"/>
  <c r="H1170" i="1" s="1"/>
  <c r="D1169" i="1"/>
  <c r="G1169" i="1" s="1"/>
  <c r="C1169" i="1"/>
  <c r="H1169" i="1" s="1"/>
  <c r="D1168" i="1"/>
  <c r="G1168" i="1" s="1"/>
  <c r="C1168" i="1"/>
  <c r="H1168" i="1" s="1"/>
  <c r="D1167" i="1"/>
  <c r="D1166" i="1"/>
  <c r="G1166" i="1" s="1"/>
  <c r="C1166" i="1"/>
  <c r="H1166" i="1" s="1"/>
  <c r="D1165" i="1"/>
  <c r="G1165" i="1" s="1"/>
  <c r="C1165" i="1"/>
  <c r="D1164" i="1"/>
  <c r="G1164" i="1" s="1"/>
  <c r="C1164" i="1"/>
  <c r="H1164" i="1" s="1"/>
  <c r="D1163" i="1"/>
  <c r="G1163" i="1" s="1"/>
  <c r="C1163" i="1"/>
  <c r="D1162" i="1"/>
  <c r="G1162" i="1" s="1"/>
  <c r="C1162" i="1"/>
  <c r="H1162" i="1" s="1"/>
  <c r="D1161" i="1"/>
  <c r="G1161" i="1" s="1"/>
  <c r="C1161" i="1"/>
  <c r="D1160" i="1"/>
  <c r="G1160" i="1" s="1"/>
  <c r="C1160" i="1"/>
  <c r="H1160" i="1" s="1"/>
  <c r="D1159" i="1"/>
  <c r="G1159" i="1" s="1"/>
  <c r="C1159" i="1"/>
  <c r="D1158" i="1"/>
  <c r="G1158" i="1" s="1"/>
  <c r="C1158" i="1"/>
  <c r="H1158" i="1" s="1"/>
  <c r="D1157" i="1"/>
  <c r="G1157" i="1" s="1"/>
  <c r="C1157" i="1"/>
  <c r="D1156" i="1"/>
  <c r="G1156" i="1" s="1"/>
  <c r="C1156" i="1"/>
  <c r="D1155" i="1"/>
  <c r="G1155" i="1" s="1"/>
  <c r="C1155" i="1"/>
  <c r="D1154" i="1"/>
  <c r="D1151" i="1"/>
  <c r="G1151" i="1" s="1"/>
  <c r="C1151" i="1"/>
  <c r="H1151" i="1" s="1"/>
  <c r="D1150" i="1"/>
  <c r="G1150" i="1" s="1"/>
  <c r="C1150" i="1"/>
  <c r="H1150" i="1" s="1"/>
  <c r="D1149" i="1"/>
  <c r="G1149" i="1" s="1"/>
  <c r="C1149" i="1"/>
  <c r="H1149" i="1" s="1"/>
  <c r="D1148" i="1"/>
  <c r="G1148" i="1" s="1"/>
  <c r="C1148" i="1"/>
  <c r="H1148" i="1" s="1"/>
  <c r="D1147" i="1"/>
  <c r="G1147" i="1" s="1"/>
  <c r="C1147" i="1"/>
  <c r="H1147" i="1" s="1"/>
  <c r="D1146" i="1"/>
  <c r="G1146" i="1" s="1"/>
  <c r="C1146" i="1"/>
  <c r="H1146" i="1" s="1"/>
  <c r="D1145" i="1"/>
  <c r="G1145" i="1" s="1"/>
  <c r="C1145" i="1"/>
  <c r="H1145" i="1" s="1"/>
  <c r="D1144" i="1"/>
  <c r="G1144" i="1" s="1"/>
  <c r="C1144" i="1"/>
  <c r="H1144" i="1" s="1"/>
  <c r="D1143" i="1"/>
  <c r="G1143" i="1" s="1"/>
  <c r="C1143" i="1"/>
  <c r="H1143" i="1" s="1"/>
  <c r="D1142" i="1"/>
  <c r="G1142" i="1" s="1"/>
  <c r="C1142" i="1"/>
  <c r="H1142" i="1" s="1"/>
  <c r="D1141" i="1"/>
  <c r="G1141" i="1" s="1"/>
  <c r="C1141" i="1"/>
  <c r="H1141" i="1" s="1"/>
  <c r="D1140" i="1"/>
  <c r="G1140" i="1" s="1"/>
  <c r="C1140" i="1"/>
  <c r="H1140" i="1" s="1"/>
  <c r="D1139" i="1"/>
  <c r="G1139" i="1" s="1"/>
  <c r="C1139" i="1"/>
  <c r="H1139" i="1" s="1"/>
  <c r="D1138" i="1"/>
  <c r="G1138" i="1" s="1"/>
  <c r="C1138" i="1"/>
  <c r="D1137" i="1"/>
  <c r="G1137" i="1" s="1"/>
  <c r="C1137" i="1"/>
  <c r="H1137" i="1" s="1"/>
  <c r="D1136" i="1"/>
  <c r="G1136" i="1" s="1"/>
  <c r="C1136" i="1"/>
  <c r="H1136" i="1" s="1"/>
  <c r="D1135" i="1"/>
  <c r="G1135" i="1" s="1"/>
  <c r="C1135" i="1"/>
  <c r="H1135" i="1" s="1"/>
  <c r="D1134" i="1"/>
  <c r="G1134" i="1" s="1"/>
  <c r="C1134" i="1"/>
  <c r="H1134" i="1" s="1"/>
  <c r="D1133" i="1"/>
  <c r="G1133" i="1" s="1"/>
  <c r="C1133" i="1"/>
  <c r="H1133" i="1" s="1"/>
  <c r="D1132" i="1"/>
  <c r="G1132" i="1" s="1"/>
  <c r="C1132" i="1"/>
  <c r="H1132" i="1" s="1"/>
  <c r="D1131" i="1"/>
  <c r="G1131" i="1" s="1"/>
  <c r="C1131" i="1"/>
  <c r="H1131" i="1" s="1"/>
  <c r="D1130" i="1"/>
  <c r="G1130" i="1" s="1"/>
  <c r="C1130" i="1"/>
  <c r="H1130" i="1" s="1"/>
  <c r="D1129" i="1"/>
  <c r="G1129" i="1" s="1"/>
  <c r="C1129" i="1"/>
  <c r="H1129" i="1" s="1"/>
  <c r="D1128" i="1"/>
  <c r="G1128" i="1" s="1"/>
  <c r="C1128" i="1"/>
  <c r="H1128" i="1" s="1"/>
  <c r="D1127" i="1"/>
  <c r="G1127" i="1" s="1"/>
  <c r="C1127" i="1"/>
  <c r="H1127" i="1" s="1"/>
  <c r="D1126" i="1"/>
  <c r="G1126" i="1" s="1"/>
  <c r="C1126" i="1"/>
  <c r="H1126" i="1" s="1"/>
  <c r="D1125" i="1"/>
  <c r="G1125" i="1" s="1"/>
  <c r="C1125" i="1"/>
  <c r="H1125" i="1" s="1"/>
  <c r="D1124" i="1"/>
  <c r="G1124" i="1" s="1"/>
  <c r="C1124" i="1"/>
  <c r="D1123" i="1"/>
  <c r="G1123" i="1" s="1"/>
  <c r="C1123" i="1"/>
  <c r="H1123" i="1" s="1"/>
  <c r="D1122" i="1"/>
  <c r="G1122" i="1" s="1"/>
  <c r="C1122" i="1"/>
  <c r="H1122" i="1" s="1"/>
  <c r="D1121" i="1"/>
  <c r="G1121" i="1" s="1"/>
  <c r="C1121" i="1"/>
  <c r="H1121" i="1" s="1"/>
  <c r="D1120" i="1"/>
  <c r="G1120" i="1" s="1"/>
  <c r="C1120" i="1"/>
  <c r="H1120" i="1" s="1"/>
  <c r="D1119" i="1"/>
  <c r="G1119" i="1" s="1"/>
  <c r="C1119" i="1"/>
  <c r="H1119" i="1" s="1"/>
  <c r="D1118" i="1"/>
  <c r="G1118" i="1" s="1"/>
  <c r="C1118" i="1"/>
  <c r="H1118" i="1" s="1"/>
  <c r="D1117" i="1"/>
  <c r="G1117" i="1" s="1"/>
  <c r="C1117" i="1"/>
  <c r="H1117" i="1" s="1"/>
  <c r="D1116" i="1"/>
  <c r="G1116" i="1" s="1"/>
  <c r="C1116" i="1"/>
  <c r="H1116" i="1" s="1"/>
  <c r="D1115" i="1"/>
  <c r="G1115" i="1" s="1"/>
  <c r="C1115" i="1"/>
  <c r="D1114" i="1"/>
  <c r="G1114" i="1" s="1"/>
  <c r="C1114" i="1"/>
  <c r="H1114" i="1" s="1"/>
  <c r="D1113" i="1"/>
  <c r="G1113" i="1" s="1"/>
  <c r="C1113" i="1"/>
  <c r="D1112" i="1"/>
  <c r="G1112" i="1" s="1"/>
  <c r="C1112" i="1"/>
  <c r="H1112" i="1" s="1"/>
  <c r="D1111" i="1"/>
  <c r="G1111" i="1" s="1"/>
  <c r="C1111" i="1"/>
  <c r="D1110" i="1"/>
  <c r="G1110" i="1" s="1"/>
  <c r="C1110" i="1"/>
  <c r="H1110" i="1" s="1"/>
  <c r="D1109" i="1"/>
  <c r="G1109" i="1" s="1"/>
  <c r="C1109" i="1"/>
  <c r="D1108" i="1"/>
  <c r="G1108" i="1" s="1"/>
  <c r="C1108" i="1"/>
  <c r="H1108" i="1" s="1"/>
  <c r="D1107" i="1"/>
  <c r="G1107" i="1" s="1"/>
  <c r="C1107" i="1"/>
  <c r="D1106" i="1"/>
  <c r="G1106" i="1" s="1"/>
  <c r="C1106" i="1"/>
  <c r="H1106" i="1" s="1"/>
  <c r="D1105" i="1"/>
  <c r="G1105" i="1" s="1"/>
  <c r="C1105" i="1"/>
  <c r="D1104" i="1"/>
  <c r="G1104" i="1" s="1"/>
  <c r="C1104" i="1"/>
  <c r="H1104" i="1" s="1"/>
  <c r="D1103" i="1"/>
  <c r="G1103" i="1" s="1"/>
  <c r="C1103" i="1"/>
  <c r="D1102" i="1"/>
  <c r="G1102" i="1" s="1"/>
  <c r="C1102" i="1"/>
  <c r="H1102" i="1" s="1"/>
  <c r="D1101" i="1"/>
  <c r="G1101" i="1" s="1"/>
  <c r="C1101" i="1"/>
  <c r="D1100" i="1"/>
  <c r="G1100" i="1" s="1"/>
  <c r="C1100" i="1"/>
  <c r="H1100" i="1" s="1"/>
  <c r="D1099" i="1"/>
  <c r="G1099" i="1" s="1"/>
  <c r="C1099" i="1"/>
  <c r="D1098" i="1"/>
  <c r="G1098" i="1" s="1"/>
  <c r="C1098" i="1"/>
  <c r="H1098" i="1" s="1"/>
  <c r="D1097" i="1"/>
  <c r="G1097" i="1" s="1"/>
  <c r="C1097" i="1"/>
  <c r="D1096" i="1"/>
  <c r="D1095" i="1"/>
  <c r="G1095" i="1" s="1"/>
  <c r="C1095" i="1"/>
  <c r="H1095" i="1" s="1"/>
  <c r="D1094" i="1"/>
  <c r="G1094" i="1" s="1"/>
  <c r="C1094" i="1"/>
  <c r="D1093" i="1"/>
  <c r="G1093" i="1" s="1"/>
  <c r="C1093" i="1"/>
  <c r="H1093" i="1" s="1"/>
  <c r="D1092" i="1"/>
  <c r="G1092" i="1" s="1"/>
  <c r="C1092" i="1"/>
  <c r="D1091" i="1"/>
  <c r="G1091" i="1" s="1"/>
  <c r="C1091" i="1"/>
  <c r="H1091" i="1" s="1"/>
  <c r="D1090" i="1"/>
  <c r="G1090" i="1" s="1"/>
  <c r="C1090" i="1"/>
  <c r="D1089" i="1"/>
  <c r="G1089" i="1" s="1"/>
  <c r="C1089" i="1"/>
  <c r="H1089" i="1" s="1"/>
  <c r="D1088" i="1"/>
  <c r="G1088" i="1" s="1"/>
  <c r="C1088" i="1"/>
  <c r="D1087" i="1"/>
  <c r="G1087" i="1" s="1"/>
  <c r="C1087" i="1"/>
  <c r="H1087" i="1" s="1"/>
  <c r="D1086" i="1"/>
  <c r="G1086" i="1" s="1"/>
  <c r="C1086" i="1"/>
  <c r="D1085" i="1"/>
  <c r="G1085" i="1" s="1"/>
  <c r="C1085" i="1"/>
  <c r="H1085" i="1" s="1"/>
  <c r="D1084" i="1"/>
  <c r="G1084" i="1" s="1"/>
  <c r="C1084" i="1"/>
  <c r="D1083" i="1"/>
  <c r="G1083" i="1" s="1"/>
  <c r="C1083" i="1"/>
  <c r="H1083" i="1" s="1"/>
  <c r="D1082" i="1"/>
  <c r="G1082" i="1" s="1"/>
  <c r="C1082" i="1"/>
  <c r="D1081" i="1"/>
  <c r="G1081" i="1" s="1"/>
  <c r="C1081" i="1"/>
  <c r="H1081" i="1" s="1"/>
  <c r="D1080" i="1"/>
  <c r="G1080" i="1" s="1"/>
  <c r="C1080" i="1"/>
  <c r="D1079" i="1"/>
  <c r="G1079" i="1" s="1"/>
  <c r="C1079" i="1"/>
  <c r="H1079" i="1" s="1"/>
  <c r="D1078" i="1"/>
  <c r="G1078" i="1" s="1"/>
  <c r="C1078" i="1"/>
  <c r="D1077" i="1"/>
  <c r="G1077" i="1" s="1"/>
  <c r="C1077" i="1"/>
  <c r="H1077" i="1" s="1"/>
  <c r="D1076" i="1"/>
  <c r="G1076" i="1" s="1"/>
  <c r="C1076" i="1"/>
  <c r="D1075" i="1"/>
  <c r="G1075" i="1" s="1"/>
  <c r="C1075" i="1"/>
  <c r="H1075" i="1" s="1"/>
  <c r="D1074" i="1"/>
  <c r="G1074" i="1" s="1"/>
  <c r="C1074" i="1"/>
  <c r="D1073" i="1"/>
  <c r="G1073" i="1" s="1"/>
  <c r="C1073" i="1"/>
  <c r="H1073" i="1" s="1"/>
  <c r="D1072" i="1"/>
  <c r="G1072" i="1" s="1"/>
  <c r="C1072" i="1"/>
  <c r="D1071" i="1"/>
  <c r="G1071" i="1" s="1"/>
  <c r="C1071" i="1"/>
  <c r="H1071" i="1" s="1"/>
  <c r="D1070" i="1"/>
  <c r="G1070" i="1" s="1"/>
  <c r="C1070" i="1"/>
  <c r="D1069" i="1"/>
  <c r="G1069" i="1" s="1"/>
  <c r="C1069" i="1"/>
  <c r="H1069" i="1" s="1"/>
  <c r="D1068" i="1"/>
  <c r="G1068" i="1" s="1"/>
  <c r="C1068" i="1"/>
  <c r="D1067" i="1"/>
  <c r="G1067" i="1" s="1"/>
  <c r="C1067" i="1"/>
  <c r="H1067" i="1" s="1"/>
  <c r="D1066" i="1"/>
  <c r="G1066" i="1" s="1"/>
  <c r="C1066" i="1"/>
  <c r="D1065" i="1"/>
  <c r="G1065" i="1" s="1"/>
  <c r="C1065" i="1"/>
  <c r="H1065" i="1" s="1"/>
  <c r="D1064" i="1"/>
  <c r="G1064" i="1" s="1"/>
  <c r="C1064" i="1"/>
  <c r="D1063" i="1"/>
  <c r="G1063" i="1" s="1"/>
  <c r="C1063" i="1"/>
  <c r="H1063" i="1" s="1"/>
  <c r="D1062" i="1"/>
  <c r="G1062" i="1" s="1"/>
  <c r="C1062" i="1"/>
  <c r="D1061" i="1"/>
  <c r="G1061" i="1" s="1"/>
  <c r="C1061" i="1"/>
  <c r="H1061" i="1" s="1"/>
  <c r="D1060" i="1"/>
  <c r="G1060" i="1" s="1"/>
  <c r="C1060" i="1"/>
  <c r="D1059" i="1"/>
  <c r="G1059" i="1" s="1"/>
  <c r="C1059" i="1"/>
  <c r="H1059" i="1" s="1"/>
  <c r="D1058" i="1"/>
  <c r="G1058" i="1" s="1"/>
  <c r="C1058" i="1"/>
  <c r="D1057" i="1"/>
  <c r="G1057" i="1" s="1"/>
  <c r="C1057" i="1"/>
  <c r="H1057" i="1" s="1"/>
  <c r="D1056" i="1"/>
  <c r="D1055" i="1"/>
  <c r="G1055" i="1" s="1"/>
  <c r="C1055" i="1"/>
  <c r="H1055" i="1" s="1"/>
  <c r="D1054" i="1"/>
  <c r="G1054" i="1" s="1"/>
  <c r="C1054" i="1"/>
  <c r="D1053" i="1"/>
  <c r="G1053" i="1" s="1"/>
  <c r="C1053" i="1"/>
  <c r="H1053" i="1" s="1"/>
  <c r="D1052" i="1"/>
  <c r="G1052" i="1" s="1"/>
  <c r="C1052" i="1"/>
  <c r="D1051" i="1"/>
  <c r="G1051" i="1" s="1"/>
  <c r="C1051" i="1"/>
  <c r="H1051" i="1" s="1"/>
  <c r="D1050" i="1"/>
  <c r="G1050" i="1" s="1"/>
  <c r="C1050" i="1"/>
  <c r="D1049" i="1"/>
  <c r="G1049" i="1" s="1"/>
  <c r="C1049" i="1"/>
  <c r="H1049" i="1" s="1"/>
  <c r="D1048" i="1"/>
  <c r="G1048" i="1" s="1"/>
  <c r="C1048" i="1"/>
  <c r="C1047" i="1"/>
  <c r="D1045" i="1"/>
  <c r="G1045" i="1" s="1"/>
  <c r="C1045" i="1"/>
  <c r="D1044" i="1"/>
  <c r="G1044" i="1" s="1"/>
  <c r="C1044" i="1"/>
  <c r="H1044" i="1" s="1"/>
  <c r="D1043" i="1"/>
  <c r="G1043" i="1" s="1"/>
  <c r="C1043" i="1"/>
  <c r="D1042" i="1"/>
  <c r="G1042" i="1" s="1"/>
  <c r="C1042" i="1"/>
  <c r="H1042" i="1" s="1"/>
  <c r="D1041" i="1"/>
  <c r="G1041" i="1" s="1"/>
  <c r="C1041" i="1"/>
  <c r="D1040" i="1"/>
  <c r="G1040" i="1" s="1"/>
  <c r="C1040" i="1"/>
  <c r="H1040" i="1" s="1"/>
  <c r="D1039" i="1"/>
  <c r="G1039" i="1" s="1"/>
  <c r="C1039" i="1"/>
  <c r="D1038" i="1"/>
  <c r="G1038" i="1" s="1"/>
  <c r="C1038" i="1"/>
  <c r="H1038" i="1" s="1"/>
  <c r="D1037" i="1"/>
  <c r="G1037" i="1" s="1"/>
  <c r="C1037" i="1"/>
  <c r="D1036" i="1"/>
  <c r="G1036" i="1" s="1"/>
  <c r="C1036" i="1"/>
  <c r="D1035" i="1"/>
  <c r="G1035" i="1" s="1"/>
  <c r="C1035" i="1"/>
  <c r="H1035" i="1" s="1"/>
  <c r="G1034" i="1"/>
  <c r="D1034" i="1"/>
  <c r="C1034" i="1"/>
  <c r="H1034" i="1" s="1"/>
  <c r="D1033" i="1"/>
  <c r="G1033" i="1" s="1"/>
  <c r="C1033" i="1"/>
  <c r="D1032" i="1"/>
  <c r="G1032" i="1" s="1"/>
  <c r="C1032" i="1"/>
  <c r="D1031" i="1"/>
  <c r="G1031" i="1" s="1"/>
  <c r="C1031" i="1"/>
  <c r="H1031" i="1" s="1"/>
  <c r="D1030" i="1"/>
  <c r="G1030" i="1" s="1"/>
  <c r="C1030" i="1"/>
  <c r="H1030" i="1" s="1"/>
  <c r="G1029" i="1"/>
  <c r="D1029" i="1"/>
  <c r="C1029" i="1"/>
  <c r="D1028" i="1"/>
  <c r="G1028" i="1" s="1"/>
  <c r="C1028" i="1"/>
  <c r="D1027" i="1"/>
  <c r="G1027" i="1" s="1"/>
  <c r="C1027" i="1"/>
  <c r="H1027" i="1" s="1"/>
  <c r="G1026" i="1"/>
  <c r="D1026" i="1"/>
  <c r="C1026" i="1"/>
  <c r="H1026" i="1" s="1"/>
  <c r="G1025" i="1"/>
  <c r="D1025" i="1"/>
  <c r="C1025" i="1"/>
  <c r="D1024" i="1"/>
  <c r="G1024" i="1" s="1"/>
  <c r="C1024" i="1"/>
  <c r="D1023" i="1"/>
  <c r="G1023" i="1" s="1"/>
  <c r="C1023" i="1"/>
  <c r="H1023" i="1" s="1"/>
  <c r="G1022" i="1"/>
  <c r="D1022" i="1"/>
  <c r="C1022" i="1"/>
  <c r="H1022" i="1" s="1"/>
  <c r="G1021" i="1"/>
  <c r="D1021" i="1"/>
  <c r="C1021" i="1"/>
  <c r="D1020" i="1"/>
  <c r="G1020" i="1" s="1"/>
  <c r="C1020" i="1"/>
  <c r="D1019" i="1"/>
  <c r="G1019" i="1" s="1"/>
  <c r="C1019" i="1"/>
  <c r="H1019" i="1" s="1"/>
  <c r="D1018" i="1"/>
  <c r="G1018" i="1" s="1"/>
  <c r="C1018" i="1"/>
  <c r="G1017" i="1"/>
  <c r="D1017" i="1"/>
  <c r="C1017" i="1"/>
  <c r="D1016" i="1"/>
  <c r="G1016" i="1" s="1"/>
  <c r="C1016" i="1"/>
  <c r="D1015" i="1"/>
  <c r="G1015" i="1" s="1"/>
  <c r="C1015" i="1"/>
  <c r="H1015" i="1" s="1"/>
  <c r="D1014" i="1"/>
  <c r="G1014" i="1" s="1"/>
  <c r="C1014" i="1"/>
  <c r="H1014" i="1" s="1"/>
  <c r="C1013" i="1"/>
  <c r="D1012" i="1"/>
  <c r="G1012" i="1" s="1"/>
  <c r="C1012" i="1"/>
  <c r="D1011" i="1"/>
  <c r="G1011" i="1" s="1"/>
  <c r="C1011" i="1"/>
  <c r="H1011" i="1" s="1"/>
  <c r="G1010" i="1"/>
  <c r="D1010" i="1"/>
  <c r="C1010" i="1"/>
  <c r="H1010" i="1" s="1"/>
  <c r="G1009" i="1"/>
  <c r="D1009" i="1"/>
  <c r="C1009" i="1"/>
  <c r="D1008" i="1"/>
  <c r="G1008" i="1" s="1"/>
  <c r="C1008" i="1"/>
  <c r="C1007" i="1"/>
  <c r="D1006" i="1"/>
  <c r="G1006" i="1" s="1"/>
  <c r="C1006" i="1"/>
  <c r="D1005" i="1"/>
  <c r="G1005" i="1" s="1"/>
  <c r="C1005" i="1"/>
  <c r="D1004" i="1"/>
  <c r="G1004" i="1" s="1"/>
  <c r="C1004" i="1"/>
  <c r="D1003" i="1"/>
  <c r="G1003" i="1" s="1"/>
  <c r="C1003" i="1"/>
  <c r="H1003" i="1" s="1"/>
  <c r="G1002" i="1"/>
  <c r="D1002" i="1"/>
  <c r="C1002" i="1"/>
  <c r="H1002" i="1" s="1"/>
  <c r="G1001" i="1"/>
  <c r="D1001" i="1"/>
  <c r="C1001" i="1"/>
  <c r="D1000" i="1"/>
  <c r="G1000" i="1" s="1"/>
  <c r="C1000" i="1"/>
  <c r="D999" i="1"/>
  <c r="G999" i="1" s="1"/>
  <c r="C999" i="1"/>
  <c r="G998" i="1"/>
  <c r="D998" i="1"/>
  <c r="C998" i="1"/>
  <c r="H998" i="1" s="1"/>
  <c r="C997" i="1"/>
  <c r="D996" i="1"/>
  <c r="G996" i="1" s="1"/>
  <c r="C996" i="1"/>
  <c r="D995" i="1"/>
  <c r="G995" i="1" s="1"/>
  <c r="C995" i="1"/>
  <c r="H995" i="1" s="1"/>
  <c r="G994" i="1"/>
  <c r="D994" i="1"/>
  <c r="C994" i="1"/>
  <c r="H994" i="1" s="1"/>
  <c r="D993" i="1"/>
  <c r="G993" i="1" s="1"/>
  <c r="C993" i="1"/>
  <c r="D992" i="1"/>
  <c r="G992" i="1" s="1"/>
  <c r="C992" i="1"/>
  <c r="C991" i="1"/>
  <c r="D989" i="1"/>
  <c r="G989" i="1" s="1"/>
  <c r="C989" i="1"/>
  <c r="D988" i="1"/>
  <c r="G988" i="1" s="1"/>
  <c r="C988" i="1"/>
  <c r="D987" i="1"/>
  <c r="G987" i="1" s="1"/>
  <c r="C987" i="1"/>
  <c r="C986" i="1"/>
  <c r="D983" i="1"/>
  <c r="G983" i="1" s="1"/>
  <c r="C983" i="1"/>
  <c r="D982" i="1"/>
  <c r="G982" i="1" s="1"/>
  <c r="C982" i="1"/>
  <c r="H982" i="1" s="1"/>
  <c r="G981" i="1"/>
  <c r="D981" i="1"/>
  <c r="C981" i="1"/>
  <c r="H981" i="1" s="1"/>
  <c r="G980" i="1"/>
  <c r="D980" i="1"/>
  <c r="C980" i="1"/>
  <c r="D979" i="1"/>
  <c r="G979" i="1" s="1"/>
  <c r="C979" i="1"/>
  <c r="D978" i="1"/>
  <c r="G978" i="1" s="1"/>
  <c r="C978" i="1"/>
  <c r="H978" i="1" s="1"/>
  <c r="G977" i="1"/>
  <c r="D977" i="1"/>
  <c r="C977" i="1"/>
  <c r="H977" i="1" s="1"/>
  <c r="G976" i="1"/>
  <c r="D976" i="1"/>
  <c r="C976" i="1"/>
  <c r="D975" i="1"/>
  <c r="G975" i="1" s="1"/>
  <c r="C975" i="1"/>
  <c r="D974" i="1"/>
  <c r="G974" i="1" s="1"/>
  <c r="C974" i="1"/>
  <c r="H974" i="1" s="1"/>
  <c r="G973" i="1"/>
  <c r="D973" i="1"/>
  <c r="C973" i="1"/>
  <c r="H973" i="1" s="1"/>
  <c r="G972" i="1"/>
  <c r="D972" i="1"/>
  <c r="C972" i="1"/>
  <c r="D971" i="1"/>
  <c r="G971" i="1" s="1"/>
  <c r="C971" i="1"/>
  <c r="D970" i="1"/>
  <c r="G970" i="1" s="1"/>
  <c r="C970" i="1"/>
  <c r="H970" i="1" s="1"/>
  <c r="G969" i="1"/>
  <c r="D969" i="1"/>
  <c r="C969" i="1"/>
  <c r="H969" i="1" s="1"/>
  <c r="G968" i="1"/>
  <c r="D968" i="1"/>
  <c r="C968" i="1"/>
  <c r="D967" i="1"/>
  <c r="G967" i="1" s="1"/>
  <c r="C967" i="1"/>
  <c r="D966" i="1"/>
  <c r="G966" i="1" s="1"/>
  <c r="C966" i="1"/>
  <c r="H966" i="1" s="1"/>
  <c r="G965" i="1"/>
  <c r="D965" i="1"/>
  <c r="C965" i="1"/>
  <c r="H965" i="1" s="1"/>
  <c r="G964" i="1"/>
  <c r="D964" i="1"/>
  <c r="C964" i="1"/>
  <c r="D963" i="1"/>
  <c r="G963" i="1" s="1"/>
  <c r="C963" i="1"/>
  <c r="D962" i="1"/>
  <c r="G962" i="1" s="1"/>
  <c r="C962" i="1"/>
  <c r="H962" i="1" s="1"/>
  <c r="G961" i="1"/>
  <c r="D961" i="1"/>
  <c r="C961" i="1"/>
  <c r="H961" i="1" s="1"/>
  <c r="G960" i="1"/>
  <c r="D960" i="1"/>
  <c r="C960" i="1"/>
  <c r="D959" i="1"/>
  <c r="G959" i="1" s="1"/>
  <c r="C959" i="1"/>
  <c r="D958" i="1"/>
  <c r="G958" i="1" s="1"/>
  <c r="C958" i="1"/>
  <c r="H958" i="1" s="1"/>
  <c r="G957" i="1"/>
  <c r="D957" i="1"/>
  <c r="C957" i="1"/>
  <c r="H957" i="1" s="1"/>
  <c r="G956" i="1"/>
  <c r="D956" i="1"/>
  <c r="C956" i="1"/>
  <c r="D955" i="1"/>
  <c r="G955" i="1" s="1"/>
  <c r="C955" i="1"/>
  <c r="D954" i="1"/>
  <c r="G954" i="1" s="1"/>
  <c r="C954" i="1"/>
  <c r="H954" i="1" s="1"/>
  <c r="G953" i="1"/>
  <c r="D953" i="1"/>
  <c r="C953" i="1"/>
  <c r="H953" i="1" s="1"/>
  <c r="G952" i="1"/>
  <c r="D952" i="1"/>
  <c r="C952" i="1"/>
  <c r="D951" i="1"/>
  <c r="G951" i="1" s="1"/>
  <c r="C951" i="1"/>
  <c r="D950" i="1"/>
  <c r="G950" i="1" s="1"/>
  <c r="C950" i="1"/>
  <c r="H950" i="1" s="1"/>
  <c r="G949" i="1"/>
  <c r="D949" i="1"/>
  <c r="C949" i="1"/>
  <c r="H949" i="1" s="1"/>
  <c r="G948" i="1"/>
  <c r="D948" i="1"/>
  <c r="C948" i="1"/>
  <c r="D947" i="1"/>
  <c r="G947" i="1" s="1"/>
  <c r="C947" i="1"/>
  <c r="D946" i="1"/>
  <c r="G946" i="1" s="1"/>
  <c r="C946" i="1"/>
  <c r="H946" i="1" s="1"/>
  <c r="G945" i="1"/>
  <c r="D945" i="1"/>
  <c r="C945" i="1"/>
  <c r="H945" i="1" s="1"/>
  <c r="G944" i="1"/>
  <c r="D944" i="1"/>
  <c r="C944" i="1"/>
  <c r="D943" i="1"/>
  <c r="G943" i="1" s="1"/>
  <c r="C943" i="1"/>
  <c r="D942" i="1"/>
  <c r="G942" i="1" s="1"/>
  <c r="C942" i="1"/>
  <c r="H942" i="1" s="1"/>
  <c r="G941" i="1"/>
  <c r="D941" i="1"/>
  <c r="C941" i="1"/>
  <c r="H941" i="1" s="1"/>
  <c r="G940" i="1"/>
  <c r="D940" i="1"/>
  <c r="C940" i="1"/>
  <c r="D939" i="1"/>
  <c r="G939" i="1" s="1"/>
  <c r="C939" i="1"/>
  <c r="D938" i="1"/>
  <c r="G938" i="1" s="1"/>
  <c r="C938" i="1"/>
  <c r="H938" i="1" s="1"/>
  <c r="G937" i="1"/>
  <c r="D937" i="1"/>
  <c r="C937" i="1"/>
  <c r="H937" i="1" s="1"/>
  <c r="G936" i="1"/>
  <c r="D936" i="1"/>
  <c r="C936" i="1"/>
  <c r="D935" i="1"/>
  <c r="G935" i="1" s="1"/>
  <c r="C935" i="1"/>
  <c r="D934" i="1"/>
  <c r="G934" i="1" s="1"/>
  <c r="C934" i="1"/>
  <c r="H934" i="1" s="1"/>
  <c r="G933" i="1"/>
  <c r="D933" i="1"/>
  <c r="C933" i="1"/>
  <c r="H933" i="1" s="1"/>
  <c r="G932" i="1"/>
  <c r="D932" i="1"/>
  <c r="C932" i="1"/>
  <c r="D931" i="1"/>
  <c r="G931" i="1" s="1"/>
  <c r="C931" i="1"/>
  <c r="D930" i="1"/>
  <c r="G930" i="1" s="1"/>
  <c r="C930" i="1"/>
  <c r="H930" i="1" s="1"/>
  <c r="D929" i="1"/>
  <c r="C929" i="1"/>
  <c r="H929" i="1" s="1"/>
  <c r="G928" i="1"/>
  <c r="D928" i="1"/>
  <c r="C928" i="1"/>
  <c r="D927" i="1"/>
  <c r="G927" i="1" s="1"/>
  <c r="C927" i="1"/>
  <c r="D926" i="1"/>
  <c r="C926" i="1"/>
  <c r="D925" i="1"/>
  <c r="C925" i="1"/>
  <c r="H925" i="1" s="1"/>
  <c r="G924" i="1"/>
  <c r="D924" i="1"/>
  <c r="C924" i="1"/>
  <c r="D923" i="1"/>
  <c r="G923" i="1" s="1"/>
  <c r="C923" i="1"/>
  <c r="D922" i="1"/>
  <c r="C922" i="1"/>
  <c r="D921" i="1"/>
  <c r="C921" i="1"/>
  <c r="H921" i="1" s="1"/>
  <c r="G920" i="1"/>
  <c r="D920" i="1"/>
  <c r="C920" i="1"/>
  <c r="D919" i="1"/>
  <c r="G919" i="1" s="1"/>
  <c r="C919" i="1"/>
  <c r="D918" i="1"/>
  <c r="C918" i="1"/>
  <c r="D917" i="1"/>
  <c r="C917" i="1"/>
  <c r="H917" i="1" s="1"/>
  <c r="G916" i="1"/>
  <c r="D916" i="1"/>
  <c r="C916" i="1"/>
  <c r="D915" i="1"/>
  <c r="G915" i="1" s="1"/>
  <c r="C915" i="1"/>
  <c r="D914" i="1"/>
  <c r="C914" i="1"/>
  <c r="D913" i="1"/>
  <c r="C913" i="1"/>
  <c r="H913" i="1" s="1"/>
  <c r="G912" i="1"/>
  <c r="D912" i="1"/>
  <c r="C912" i="1"/>
  <c r="D911" i="1"/>
  <c r="G911" i="1" s="1"/>
  <c r="C911" i="1"/>
  <c r="D910" i="1"/>
  <c r="C910" i="1"/>
  <c r="D909" i="1"/>
  <c r="C909" i="1"/>
  <c r="H909" i="1" s="1"/>
  <c r="G908" i="1"/>
  <c r="D908" i="1"/>
  <c r="C908" i="1"/>
  <c r="D907" i="1"/>
  <c r="G907" i="1" s="1"/>
  <c r="C907" i="1"/>
  <c r="D906" i="1"/>
  <c r="C906" i="1"/>
  <c r="D905" i="1"/>
  <c r="C905" i="1"/>
  <c r="H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D821" i="1"/>
  <c r="H821" i="1" s="1"/>
  <c r="C821" i="1"/>
  <c r="H820" i="1"/>
  <c r="D820" i="1"/>
  <c r="C820" i="1"/>
  <c r="G820" i="1" s="1"/>
  <c r="H819" i="1"/>
  <c r="D819" i="1"/>
  <c r="C819" i="1"/>
  <c r="G819" i="1" s="1"/>
  <c r="H818" i="1"/>
  <c r="D818" i="1"/>
  <c r="C818" i="1"/>
  <c r="G818" i="1" s="1"/>
  <c r="D817" i="1"/>
  <c r="H817" i="1" s="1"/>
  <c r="C817" i="1"/>
  <c r="H816" i="1"/>
  <c r="D816" i="1"/>
  <c r="C816" i="1"/>
  <c r="G816" i="1" s="1"/>
  <c r="H815" i="1"/>
  <c r="D815" i="1"/>
  <c r="C815" i="1"/>
  <c r="G815" i="1" s="1"/>
  <c r="D814" i="1"/>
  <c r="C814" i="1"/>
  <c r="G814" i="1" s="1"/>
  <c r="D813" i="1"/>
  <c r="C813" i="1"/>
  <c r="G813" i="1" s="1"/>
  <c r="H812" i="1"/>
  <c r="D812" i="1"/>
  <c r="C812" i="1"/>
  <c r="G812" i="1" s="1"/>
  <c r="H811" i="1"/>
  <c r="D811" i="1"/>
  <c r="C811" i="1"/>
  <c r="G811" i="1" s="1"/>
  <c r="D810" i="1"/>
  <c r="C810" i="1"/>
  <c r="G810" i="1" s="1"/>
  <c r="D809" i="1"/>
  <c r="C809" i="1"/>
  <c r="G809" i="1" s="1"/>
  <c r="H808" i="1"/>
  <c r="D808" i="1"/>
  <c r="C808" i="1"/>
  <c r="G808" i="1" s="1"/>
  <c r="H807" i="1"/>
  <c r="D807" i="1"/>
  <c r="C807" i="1"/>
  <c r="G807" i="1" s="1"/>
  <c r="D806" i="1"/>
  <c r="C806" i="1"/>
  <c r="G806" i="1" s="1"/>
  <c r="D805" i="1"/>
  <c r="C805" i="1"/>
  <c r="G805" i="1" s="1"/>
  <c r="H804" i="1"/>
  <c r="D804" i="1"/>
  <c r="C804" i="1"/>
  <c r="G804" i="1" s="1"/>
  <c r="H803" i="1"/>
  <c r="D803" i="1"/>
  <c r="C803" i="1"/>
  <c r="G803" i="1" s="1"/>
  <c r="D802" i="1"/>
  <c r="C802" i="1"/>
  <c r="G802" i="1" s="1"/>
  <c r="D801" i="1"/>
  <c r="C801" i="1"/>
  <c r="G801" i="1" s="1"/>
  <c r="H800" i="1"/>
  <c r="D800" i="1"/>
  <c r="C800" i="1"/>
  <c r="G800" i="1" s="1"/>
  <c r="H799" i="1"/>
  <c r="D799" i="1"/>
  <c r="C799" i="1"/>
  <c r="G799" i="1" s="1"/>
  <c r="D798" i="1"/>
  <c r="C798" i="1"/>
  <c r="G798" i="1" s="1"/>
  <c r="D797" i="1"/>
  <c r="C797" i="1"/>
  <c r="G797" i="1" s="1"/>
  <c r="H796" i="1"/>
  <c r="D796" i="1"/>
  <c r="C796" i="1"/>
  <c r="G796" i="1" s="1"/>
  <c r="H795" i="1"/>
  <c r="D795" i="1"/>
  <c r="C795" i="1"/>
  <c r="G795" i="1" s="1"/>
  <c r="D794" i="1"/>
  <c r="C794" i="1"/>
  <c r="G794" i="1" s="1"/>
  <c r="D793" i="1"/>
  <c r="C793" i="1"/>
  <c r="G793" i="1" s="1"/>
  <c r="H792" i="1"/>
  <c r="D792" i="1"/>
  <c r="C792" i="1"/>
  <c r="G792" i="1" s="1"/>
  <c r="H791" i="1"/>
  <c r="D791" i="1"/>
  <c r="C791" i="1"/>
  <c r="G791" i="1" s="1"/>
  <c r="D790" i="1"/>
  <c r="C790" i="1"/>
  <c r="G790" i="1" s="1"/>
  <c r="D789" i="1"/>
  <c r="C789" i="1"/>
  <c r="G789" i="1" s="1"/>
  <c r="H788" i="1"/>
  <c r="D788" i="1"/>
  <c r="C788" i="1"/>
  <c r="G788" i="1" s="1"/>
  <c r="H787" i="1"/>
  <c r="D787" i="1"/>
  <c r="C787" i="1"/>
  <c r="G787" i="1" s="1"/>
  <c r="D786" i="1"/>
  <c r="C786" i="1"/>
  <c r="G786" i="1" s="1"/>
  <c r="D785" i="1"/>
  <c r="C785" i="1"/>
  <c r="G785" i="1" s="1"/>
  <c r="H784" i="1"/>
  <c r="D784" i="1"/>
  <c r="C784" i="1"/>
  <c r="G784" i="1" s="1"/>
  <c r="H783" i="1"/>
  <c r="D783" i="1"/>
  <c r="C783" i="1"/>
  <c r="G783" i="1" s="1"/>
  <c r="D782" i="1"/>
  <c r="C782" i="1"/>
  <c r="G782" i="1" s="1"/>
  <c r="D781" i="1"/>
  <c r="C781" i="1"/>
  <c r="G781" i="1" s="1"/>
  <c r="H780" i="1"/>
  <c r="D780" i="1"/>
  <c r="C780" i="1"/>
  <c r="G780" i="1" s="1"/>
  <c r="H779" i="1"/>
  <c r="D779" i="1"/>
  <c r="C779" i="1"/>
  <c r="G779" i="1" s="1"/>
  <c r="D778" i="1"/>
  <c r="C778" i="1"/>
  <c r="G778" i="1" s="1"/>
  <c r="D777" i="1"/>
  <c r="C777" i="1"/>
  <c r="G777" i="1" s="1"/>
  <c r="H776" i="1"/>
  <c r="D776" i="1"/>
  <c r="C776" i="1"/>
  <c r="G776" i="1" s="1"/>
  <c r="H775" i="1"/>
  <c r="D775" i="1"/>
  <c r="C775" i="1"/>
  <c r="G775" i="1" s="1"/>
  <c r="D774" i="1"/>
  <c r="C774" i="1"/>
  <c r="G774" i="1" s="1"/>
  <c r="D773" i="1"/>
  <c r="C773" i="1"/>
  <c r="G773" i="1" s="1"/>
  <c r="H772" i="1"/>
  <c r="D772" i="1"/>
  <c r="C772" i="1"/>
  <c r="G772" i="1" s="1"/>
  <c r="H771" i="1"/>
  <c r="D771" i="1"/>
  <c r="C771" i="1"/>
  <c r="G771" i="1" s="1"/>
  <c r="D770" i="1"/>
  <c r="C770" i="1"/>
  <c r="G770" i="1" s="1"/>
  <c r="D769" i="1"/>
  <c r="C769" i="1"/>
  <c r="G769" i="1" s="1"/>
  <c r="H768" i="1"/>
  <c r="D768" i="1"/>
  <c r="C768" i="1"/>
  <c r="G768" i="1" s="1"/>
  <c r="H767" i="1"/>
  <c r="D767" i="1"/>
  <c r="C767" i="1"/>
  <c r="G767" i="1" s="1"/>
  <c r="D766" i="1"/>
  <c r="C766" i="1"/>
  <c r="G766" i="1" s="1"/>
  <c r="D765" i="1"/>
  <c r="C765" i="1"/>
  <c r="G765" i="1" s="1"/>
  <c r="H764" i="1"/>
  <c r="D764" i="1"/>
  <c r="C764" i="1"/>
  <c r="G764" i="1" s="1"/>
  <c r="H763" i="1"/>
  <c r="D763" i="1"/>
  <c r="C763" i="1"/>
  <c r="G763" i="1" s="1"/>
  <c r="D762" i="1"/>
  <c r="C762" i="1"/>
  <c r="G762" i="1" s="1"/>
  <c r="D761" i="1"/>
  <c r="C761" i="1"/>
  <c r="G761" i="1" s="1"/>
  <c r="H760" i="1"/>
  <c r="D760" i="1"/>
  <c r="C760" i="1"/>
  <c r="G760" i="1" s="1"/>
  <c r="H759" i="1"/>
  <c r="D759" i="1"/>
  <c r="C759" i="1"/>
  <c r="G759" i="1" s="1"/>
  <c r="D758" i="1"/>
  <c r="C758" i="1"/>
  <c r="G758" i="1" s="1"/>
  <c r="D757" i="1"/>
  <c r="C757" i="1"/>
  <c r="G757" i="1" s="1"/>
  <c r="H756" i="1"/>
  <c r="D756" i="1"/>
  <c r="C756" i="1"/>
  <c r="G756" i="1" s="1"/>
  <c r="H755" i="1"/>
  <c r="D755" i="1"/>
  <c r="C755" i="1"/>
  <c r="G755" i="1" s="1"/>
  <c r="D754" i="1"/>
  <c r="C754" i="1"/>
  <c r="G754" i="1" s="1"/>
  <c r="D753" i="1"/>
  <c r="C753" i="1"/>
  <c r="G753" i="1" s="1"/>
  <c r="H752" i="1"/>
  <c r="D752" i="1"/>
  <c r="C752" i="1"/>
  <c r="G752" i="1" s="1"/>
  <c r="H751" i="1"/>
  <c r="D751" i="1"/>
  <c r="C751" i="1"/>
  <c r="G751" i="1" s="1"/>
  <c r="D750" i="1"/>
  <c r="C750" i="1"/>
  <c r="G750" i="1" s="1"/>
  <c r="D749" i="1"/>
  <c r="C749" i="1"/>
  <c r="G749" i="1" s="1"/>
  <c r="H748" i="1"/>
  <c r="D748" i="1"/>
  <c r="C748" i="1"/>
  <c r="G748" i="1" s="1"/>
  <c r="H747" i="1"/>
  <c r="D747" i="1"/>
  <c r="C747" i="1"/>
  <c r="G747" i="1" s="1"/>
  <c r="D746" i="1"/>
  <c r="C746" i="1"/>
  <c r="G746" i="1" s="1"/>
  <c r="D745" i="1"/>
  <c r="C745" i="1"/>
  <c r="G745" i="1" s="1"/>
  <c r="H744" i="1"/>
  <c r="D744" i="1"/>
  <c r="C744" i="1"/>
  <c r="G744" i="1" s="1"/>
  <c r="H743" i="1"/>
  <c r="D743" i="1"/>
  <c r="C743" i="1"/>
  <c r="G743" i="1" s="1"/>
  <c r="D742" i="1"/>
  <c r="C742" i="1"/>
  <c r="G742" i="1" s="1"/>
  <c r="D741" i="1"/>
  <c r="C741" i="1"/>
  <c r="G741" i="1" s="1"/>
  <c r="H740" i="1"/>
  <c r="D740" i="1"/>
  <c r="C740" i="1"/>
  <c r="G740" i="1" s="1"/>
  <c r="H739" i="1"/>
  <c r="D739" i="1"/>
  <c r="C739" i="1"/>
  <c r="G739" i="1" s="1"/>
  <c r="D738" i="1"/>
  <c r="C738" i="1"/>
  <c r="G738" i="1" s="1"/>
  <c r="D737" i="1"/>
  <c r="C737" i="1"/>
  <c r="G737" i="1" s="1"/>
  <c r="H736" i="1"/>
  <c r="D736" i="1"/>
  <c r="C736" i="1"/>
  <c r="G736" i="1" s="1"/>
  <c r="H735" i="1"/>
  <c r="D735" i="1"/>
  <c r="C735" i="1"/>
  <c r="G735" i="1" s="1"/>
  <c r="D734" i="1"/>
  <c r="C734" i="1"/>
  <c r="G734" i="1" s="1"/>
  <c r="D733" i="1"/>
  <c r="C733" i="1"/>
  <c r="G733" i="1" s="1"/>
  <c r="H732" i="1"/>
  <c r="D732" i="1"/>
  <c r="C732" i="1"/>
  <c r="G732" i="1" s="1"/>
  <c r="H731" i="1"/>
  <c r="D731" i="1"/>
  <c r="C731" i="1"/>
  <c r="G731" i="1" s="1"/>
  <c r="D730" i="1"/>
  <c r="C730" i="1"/>
  <c r="G730" i="1" s="1"/>
  <c r="D729" i="1"/>
  <c r="C729" i="1"/>
  <c r="G729" i="1" s="1"/>
  <c r="H728" i="1"/>
  <c r="D728" i="1"/>
  <c r="C728" i="1"/>
  <c r="G728" i="1" s="1"/>
  <c r="H727" i="1"/>
  <c r="D727" i="1"/>
  <c r="C727" i="1"/>
  <c r="G727" i="1" s="1"/>
  <c r="D726" i="1"/>
  <c r="C726" i="1"/>
  <c r="G726" i="1" s="1"/>
  <c r="D725" i="1"/>
  <c r="C725" i="1"/>
  <c r="G725" i="1" s="1"/>
  <c r="H724" i="1"/>
  <c r="D724" i="1"/>
  <c r="C724" i="1"/>
  <c r="G724" i="1" s="1"/>
  <c r="H723" i="1"/>
  <c r="D723" i="1"/>
  <c r="C723" i="1"/>
  <c r="G723" i="1" s="1"/>
  <c r="D722" i="1"/>
  <c r="C722" i="1"/>
  <c r="G722" i="1" s="1"/>
  <c r="D721" i="1"/>
  <c r="C721" i="1"/>
  <c r="G721" i="1" s="1"/>
  <c r="H720" i="1"/>
  <c r="D720" i="1"/>
  <c r="C720" i="1"/>
  <c r="G720" i="1" s="1"/>
  <c r="H719" i="1"/>
  <c r="D719" i="1"/>
  <c r="C719" i="1"/>
  <c r="G719" i="1" s="1"/>
  <c r="D718" i="1"/>
  <c r="C718" i="1"/>
  <c r="G718" i="1" s="1"/>
  <c r="D717" i="1"/>
  <c r="C717" i="1"/>
  <c r="G717" i="1" s="1"/>
  <c r="H716" i="1"/>
  <c r="D716" i="1"/>
  <c r="C716" i="1"/>
  <c r="G716" i="1" s="1"/>
  <c r="D715" i="1"/>
  <c r="H715" i="1" s="1"/>
  <c r="C715" i="1"/>
  <c r="D714" i="1"/>
  <c r="C714" i="1"/>
  <c r="G714" i="1" s="1"/>
  <c r="D713" i="1"/>
  <c r="C713" i="1"/>
  <c r="H712" i="1"/>
  <c r="D712" i="1"/>
  <c r="C712" i="1"/>
  <c r="G712" i="1" s="1"/>
  <c r="H711" i="1"/>
  <c r="D711" i="1"/>
  <c r="C711" i="1"/>
  <c r="D710" i="1"/>
  <c r="C710" i="1"/>
  <c r="D709" i="1"/>
  <c r="C709" i="1"/>
  <c r="G709" i="1" s="1"/>
  <c r="H708" i="1"/>
  <c r="D708" i="1"/>
  <c r="C708" i="1"/>
  <c r="G708" i="1" s="1"/>
  <c r="H707" i="1"/>
  <c r="D707" i="1"/>
  <c r="C707" i="1"/>
  <c r="G707" i="1" s="1"/>
  <c r="D706" i="1"/>
  <c r="C706" i="1"/>
  <c r="G706" i="1" s="1"/>
  <c r="D705" i="1"/>
  <c r="C705" i="1"/>
  <c r="G705" i="1" s="1"/>
  <c r="H704" i="1"/>
  <c r="D704" i="1"/>
  <c r="C704" i="1"/>
  <c r="G704" i="1" s="1"/>
  <c r="H703" i="1"/>
  <c r="D703" i="1"/>
  <c r="C703" i="1"/>
  <c r="G703" i="1" s="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D669" i="1"/>
  <c r="C669" i="1"/>
  <c r="D668" i="1"/>
  <c r="H668" i="1" s="1"/>
  <c r="C668" i="1"/>
  <c r="G668" i="1" s="1"/>
  <c r="H667" i="1"/>
  <c r="D667" i="1"/>
  <c r="C667" i="1"/>
  <c r="G667" i="1" s="1"/>
  <c r="D666" i="1"/>
  <c r="C666" i="1"/>
  <c r="G666" i="1" s="1"/>
  <c r="D665" i="1"/>
  <c r="C665" i="1"/>
  <c r="G665" i="1" s="1"/>
  <c r="H664" i="1"/>
  <c r="D664" i="1"/>
  <c r="C664" i="1"/>
  <c r="G664" i="1" s="1"/>
  <c r="D663" i="1"/>
  <c r="H663" i="1" s="1"/>
  <c r="C663" i="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G649" i="1" s="1"/>
  <c r="H648" i="1"/>
  <c r="D648" i="1"/>
  <c r="C648" i="1"/>
  <c r="G648" i="1" s="1"/>
  <c r="D647" i="1"/>
  <c r="H647" i="1" s="1"/>
  <c r="C647" i="1"/>
  <c r="D646" i="1"/>
  <c r="C646" i="1"/>
  <c r="G646" i="1" s="1"/>
  <c r="D645" i="1"/>
  <c r="C645" i="1"/>
  <c r="D644" i="1"/>
  <c r="H644" i="1" s="1"/>
  <c r="C644" i="1"/>
  <c r="G644" i="1" s="1"/>
  <c r="H643" i="1"/>
  <c r="D643" i="1"/>
  <c r="C643" i="1"/>
  <c r="G643" i="1" s="1"/>
  <c r="D642" i="1"/>
  <c r="C642" i="1"/>
  <c r="D641" i="1"/>
  <c r="C641" i="1"/>
  <c r="G641" i="1" s="1"/>
  <c r="D632" i="1"/>
  <c r="C632" i="1"/>
  <c r="G632" i="1" s="1"/>
  <c r="D631" i="1"/>
  <c r="H631" i="1" s="1"/>
  <c r="C631" i="1"/>
  <c r="H628" i="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D471" i="1"/>
  <c r="H471" i="1" s="1"/>
  <c r="C471" i="1"/>
  <c r="D470" i="1"/>
  <c r="H470" i="1" s="1"/>
  <c r="C470" i="1"/>
  <c r="D469" i="1"/>
  <c r="H469" i="1" s="1"/>
  <c r="C469" i="1"/>
  <c r="D468" i="1"/>
  <c r="H468" i="1" s="1"/>
  <c r="C468"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5" i="1"/>
  <c r="H415" i="1" s="1"/>
  <c r="C415" i="1"/>
  <c r="D413" i="1"/>
  <c r="H413" i="1" s="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C369" i="1"/>
  <c r="D368" i="1"/>
  <c r="C368" i="1"/>
  <c r="D367" i="1"/>
  <c r="C367" i="1"/>
  <c r="D366" i="1"/>
  <c r="C366" i="1"/>
  <c r="D365" i="1"/>
  <c r="C365"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G226" i="1" s="1"/>
  <c r="C226" i="1"/>
  <c r="H225" i="1"/>
  <c r="D225" i="1"/>
  <c r="G225" i="1" s="1"/>
  <c r="C225" i="1"/>
  <c r="D224" i="1"/>
  <c r="G224" i="1" s="1"/>
  <c r="C224" i="1"/>
  <c r="H223" i="1"/>
  <c r="D223" i="1"/>
  <c r="G223" i="1" s="1"/>
  <c r="C223" i="1"/>
  <c r="D222" i="1"/>
  <c r="G222" i="1" s="1"/>
  <c r="C222" i="1"/>
  <c r="H221" i="1"/>
  <c r="D221" i="1"/>
  <c r="G221" i="1" s="1"/>
  <c r="C221" i="1"/>
  <c r="D220" i="1"/>
  <c r="D219" i="1"/>
  <c r="G219" i="1" s="1"/>
  <c r="C219" i="1"/>
  <c r="H218" i="1"/>
  <c r="D218" i="1"/>
  <c r="G218" i="1" s="1"/>
  <c r="C218" i="1"/>
  <c r="D217" i="1"/>
  <c r="G217" i="1" s="1"/>
  <c r="C217" i="1"/>
  <c r="H216" i="1"/>
  <c r="D216" i="1"/>
  <c r="G216" i="1" s="1"/>
  <c r="C216" i="1"/>
  <c r="D215" i="1"/>
  <c r="G215" i="1" s="1"/>
  <c r="C215" i="1"/>
  <c r="H214" i="1"/>
  <c r="D214" i="1"/>
  <c r="G214" i="1" s="1"/>
  <c r="C214" i="1"/>
  <c r="D213" i="1"/>
  <c r="G213" i="1" s="1"/>
  <c r="C213" i="1"/>
  <c r="H212" i="1"/>
  <c r="D212" i="1"/>
  <c r="G212" i="1" s="1"/>
  <c r="C212" i="1"/>
  <c r="D211" i="1"/>
  <c r="G211" i="1" s="1"/>
  <c r="C211" i="1"/>
  <c r="H210" i="1"/>
  <c r="D210" i="1"/>
  <c r="G210" i="1" s="1"/>
  <c r="C210" i="1"/>
  <c r="D209" i="1"/>
  <c r="G209" i="1" s="1"/>
  <c r="C209" i="1"/>
  <c r="H208" i="1"/>
  <c r="D208" i="1"/>
  <c r="G208" i="1" s="1"/>
  <c r="C208" i="1"/>
  <c r="D207" i="1"/>
  <c r="G207" i="1" s="1"/>
  <c r="C207" i="1"/>
  <c r="C206" i="1"/>
  <c r="D205" i="1"/>
  <c r="G205" i="1" s="1"/>
  <c r="C205" i="1"/>
  <c r="H204" i="1"/>
  <c r="D204" i="1"/>
  <c r="G204" i="1" s="1"/>
  <c r="C204" i="1"/>
  <c r="D203" i="1"/>
  <c r="G203" i="1" s="1"/>
  <c r="C203" i="1"/>
  <c r="H202" i="1"/>
  <c r="D202" i="1"/>
  <c r="G202" i="1" s="1"/>
  <c r="C202" i="1"/>
  <c r="D201" i="1"/>
  <c r="G201" i="1" s="1"/>
  <c r="C201" i="1"/>
  <c r="H200" i="1"/>
  <c r="D200" i="1"/>
  <c r="G200" i="1" s="1"/>
  <c r="C200" i="1"/>
  <c r="D199" i="1"/>
  <c r="G199" i="1" s="1"/>
  <c r="C199" i="1"/>
  <c r="H198" i="1"/>
  <c r="D198" i="1"/>
  <c r="G198" i="1" s="1"/>
  <c r="C198" i="1"/>
  <c r="D197" i="1"/>
  <c r="G197" i="1" s="1"/>
  <c r="C197" i="1"/>
  <c r="H196" i="1"/>
  <c r="D196" i="1"/>
  <c r="G196" i="1" s="1"/>
  <c r="C196" i="1"/>
  <c r="D195" i="1"/>
  <c r="G195" i="1" s="1"/>
  <c r="C195" i="1"/>
  <c r="H194" i="1"/>
  <c r="D194" i="1"/>
  <c r="G194" i="1" s="1"/>
  <c r="C194" i="1"/>
  <c r="D193" i="1"/>
  <c r="G193" i="1" s="1"/>
  <c r="C193" i="1"/>
  <c r="D191" i="1"/>
  <c r="G191" i="1" s="1"/>
  <c r="C191" i="1"/>
  <c r="D190" i="1"/>
  <c r="G190" i="1" s="1"/>
  <c r="C190" i="1"/>
  <c r="H189" i="1"/>
  <c r="D189" i="1"/>
  <c r="G189" i="1" s="1"/>
  <c r="C189" i="1"/>
  <c r="D188" i="1"/>
  <c r="G188" i="1" s="1"/>
  <c r="C188" i="1"/>
  <c r="H187" i="1"/>
  <c r="D187" i="1"/>
  <c r="G187" i="1" s="1"/>
  <c r="C187" i="1"/>
  <c r="D186" i="1"/>
  <c r="G186" i="1" s="1"/>
  <c r="C186" i="1"/>
  <c r="H185" i="1"/>
  <c r="D185" i="1"/>
  <c r="G185" i="1" s="1"/>
  <c r="C185" i="1"/>
  <c r="D184" i="1"/>
  <c r="G184" i="1" s="1"/>
  <c r="C184" i="1"/>
  <c r="D183" i="1"/>
  <c r="G183" i="1" s="1"/>
  <c r="C183" i="1"/>
  <c r="D182" i="1"/>
  <c r="G182" i="1" s="1"/>
  <c r="C182" i="1"/>
  <c r="H181" i="1"/>
  <c r="D181" i="1"/>
  <c r="G181" i="1" s="1"/>
  <c r="C181" i="1"/>
  <c r="D180" i="1"/>
  <c r="G180" i="1" s="1"/>
  <c r="C180" i="1"/>
  <c r="H179" i="1"/>
  <c r="D179" i="1"/>
  <c r="G179" i="1" s="1"/>
  <c r="C179" i="1"/>
  <c r="D178" i="1"/>
  <c r="G178" i="1" s="1"/>
  <c r="C178" i="1"/>
  <c r="D177" i="1"/>
  <c r="G177" i="1" s="1"/>
  <c r="C177" i="1"/>
  <c r="D176" i="1"/>
  <c r="G176" i="1" s="1"/>
  <c r="C176" i="1"/>
  <c r="H175" i="1"/>
  <c r="D175" i="1"/>
  <c r="G175" i="1" s="1"/>
  <c r="C175" i="1"/>
  <c r="D174" i="1"/>
  <c r="G174" i="1" s="1"/>
  <c r="C174" i="1"/>
  <c r="C173" i="1"/>
  <c r="D172" i="1"/>
  <c r="G172" i="1" s="1"/>
  <c r="C172" i="1"/>
  <c r="H171" i="1"/>
  <c r="D171" i="1"/>
  <c r="G171" i="1" s="1"/>
  <c r="C171" i="1"/>
  <c r="D170" i="1"/>
  <c r="G170" i="1" s="1"/>
  <c r="C170" i="1"/>
  <c r="D169" i="1"/>
  <c r="G169" i="1" s="1"/>
  <c r="C169" i="1"/>
  <c r="D168" i="1"/>
  <c r="G168" i="1" s="1"/>
  <c r="C168" i="1"/>
  <c r="H167" i="1"/>
  <c r="D167" i="1"/>
  <c r="G167" i="1" s="1"/>
  <c r="C167" i="1"/>
  <c r="D166" i="1"/>
  <c r="G166" i="1" s="1"/>
  <c r="C166" i="1"/>
  <c r="C165" i="1"/>
  <c r="D164" i="1"/>
  <c r="G164" i="1" s="1"/>
  <c r="C164" i="1"/>
  <c r="D163" i="1"/>
  <c r="G163" i="1" s="1"/>
  <c r="C163" i="1"/>
  <c r="D162" i="1"/>
  <c r="G162" i="1" s="1"/>
  <c r="C162" i="1"/>
  <c r="H161" i="1"/>
  <c r="D161" i="1"/>
  <c r="G161" i="1" s="1"/>
  <c r="C161" i="1"/>
  <c r="C160" i="1"/>
  <c r="H158" i="1"/>
  <c r="D158" i="1"/>
  <c r="G158" i="1" s="1"/>
  <c r="C158" i="1"/>
  <c r="D157" i="1"/>
  <c r="G157" i="1" s="1"/>
  <c r="C157" i="1"/>
  <c r="H156" i="1"/>
  <c r="D156" i="1"/>
  <c r="G156" i="1" s="1"/>
  <c r="C156" i="1"/>
  <c r="C155" i="1"/>
  <c r="H154" i="1"/>
  <c r="D154" i="1"/>
  <c r="G154" i="1" s="1"/>
  <c r="C154" i="1"/>
  <c r="D153" i="1"/>
  <c r="G153" i="1" s="1"/>
  <c r="C153" i="1"/>
  <c r="H152" i="1"/>
  <c r="D152" i="1"/>
  <c r="G152" i="1" s="1"/>
  <c r="C152" i="1"/>
  <c r="D151" i="1"/>
  <c r="G151" i="1" s="1"/>
  <c r="C151" i="1"/>
  <c r="H150" i="1"/>
  <c r="D150" i="1"/>
  <c r="G150" i="1" s="1"/>
  <c r="C150" i="1"/>
  <c r="C149" i="1"/>
  <c r="C148" i="1"/>
  <c r="D146" i="1"/>
  <c r="G146" i="1" s="1"/>
  <c r="C146" i="1"/>
  <c r="H145" i="1"/>
  <c r="D145" i="1"/>
  <c r="G145" i="1" s="1"/>
  <c r="C145" i="1"/>
  <c r="G144" i="1"/>
  <c r="D144" i="1"/>
  <c r="H144" i="1" s="1"/>
  <c r="C144" i="1"/>
  <c r="G143" i="1"/>
  <c r="D143" i="1"/>
  <c r="H143" i="1" s="1"/>
  <c r="C143" i="1"/>
  <c r="G142" i="1"/>
  <c r="D142" i="1"/>
  <c r="H142" i="1" s="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D135" i="1"/>
  <c r="G135" i="1" s="1"/>
  <c r="C135" i="1"/>
  <c r="H134" i="1"/>
  <c r="G134" i="1"/>
  <c r="D134" i="1"/>
  <c r="C134" i="1"/>
  <c r="H133" i="1"/>
  <c r="G133" i="1"/>
  <c r="D133" i="1"/>
  <c r="C133" i="1"/>
  <c r="H132" i="1"/>
  <c r="D132" i="1"/>
  <c r="G132" i="1" s="1"/>
  <c r="C132" i="1"/>
  <c r="H131" i="1"/>
  <c r="D131" i="1"/>
  <c r="G131" i="1" s="1"/>
  <c r="C131" i="1"/>
  <c r="C130" i="1"/>
  <c r="C129" i="1"/>
  <c r="H128" i="1"/>
  <c r="G128" i="1"/>
  <c r="D128" i="1"/>
  <c r="C128" i="1"/>
  <c r="H127" i="1"/>
  <c r="G127" i="1"/>
  <c r="D127" i="1"/>
  <c r="C127" i="1"/>
  <c r="H126" i="1"/>
  <c r="G126" i="1"/>
  <c r="D126" i="1"/>
  <c r="C126" i="1"/>
  <c r="H125" i="1"/>
  <c r="D125" i="1"/>
  <c r="G125" i="1" s="1"/>
  <c r="C125" i="1"/>
  <c r="H124" i="1"/>
  <c r="G124" i="1"/>
  <c r="D124" i="1"/>
  <c r="C124" i="1"/>
  <c r="H123" i="1"/>
  <c r="G123" i="1"/>
  <c r="D123" i="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C73" i="1"/>
  <c r="H72" i="1"/>
  <c r="G72" i="1"/>
  <c r="D72" i="1"/>
  <c r="C72" i="1"/>
  <c r="H71" i="1"/>
  <c r="G71" i="1"/>
  <c r="D71" i="1"/>
  <c r="C71"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G45" i="1"/>
  <c r="D45" i="1"/>
  <c r="H45" i="1" s="1"/>
  <c r="C45" i="1"/>
  <c r="G44" i="1"/>
  <c r="D44" i="1"/>
  <c r="H44" i="1" s="1"/>
  <c r="C44" i="1"/>
  <c r="G43" i="1"/>
  <c r="D43" i="1"/>
  <c r="H43" i="1" s="1"/>
  <c r="C43" i="1"/>
  <c r="G42" i="1"/>
  <c r="D42" i="1"/>
  <c r="H42" i="1" s="1"/>
  <c r="C42" i="1"/>
  <c r="G41" i="1"/>
  <c r="D41" i="1"/>
  <c r="H41" i="1" s="1"/>
  <c r="C41" i="1"/>
  <c r="G40" i="1"/>
  <c r="D40" i="1"/>
  <c r="H40" i="1" s="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G3" i="1"/>
  <c r="D3" i="1"/>
  <c r="H3" i="1" s="1"/>
  <c r="C3" i="1"/>
  <c r="G1241" i="1" l="1"/>
  <c r="G1240" i="1"/>
  <c r="E245" i="5"/>
  <c r="D1222" i="1" s="1"/>
  <c r="G1230" i="1"/>
  <c r="D1223" i="1"/>
  <c r="H1223" i="1" s="1"/>
  <c r="G1217" i="1"/>
  <c r="G1236" i="1"/>
  <c r="G1226" i="1"/>
  <c r="E283" i="9"/>
  <c r="B283" i="9" s="1"/>
  <c r="G1224" i="1"/>
  <c r="G1223" i="1"/>
  <c r="G1216" i="1"/>
  <c r="E293" i="9"/>
  <c r="H1156" i="1"/>
  <c r="H1138" i="1"/>
  <c r="F146" i="5"/>
  <c r="H1124" i="1"/>
  <c r="H1047" i="1"/>
  <c r="F70" i="5"/>
  <c r="E68" i="5"/>
  <c r="H1018" i="1"/>
  <c r="F35" i="5"/>
  <c r="F29" i="5"/>
  <c r="H1007" i="1"/>
  <c r="H1006" i="1"/>
  <c r="D997" i="1"/>
  <c r="G997" i="1" s="1"/>
  <c r="H999" i="1"/>
  <c r="F13" i="5"/>
  <c r="E12" i="5"/>
  <c r="D990" i="1" s="1"/>
  <c r="H991" i="1"/>
  <c r="H988" i="1"/>
  <c r="H987" i="1"/>
  <c r="G1578" i="1"/>
  <c r="I36" i="3"/>
  <c r="G1576" i="1"/>
  <c r="G1512" i="1"/>
  <c r="D24" i="8"/>
  <c r="C1499" i="1" s="1"/>
  <c r="H1499" i="1" s="1"/>
  <c r="G1511" i="1"/>
  <c r="H1497" i="1"/>
  <c r="G1496" i="1"/>
  <c r="G1494" i="1"/>
  <c r="D6" i="8"/>
  <c r="C1481" i="1" s="1"/>
  <c r="G1481" i="1" s="1"/>
  <c r="H1509" i="1"/>
  <c r="H1489" i="1"/>
  <c r="G1486" i="1"/>
  <c r="G1502" i="1"/>
  <c r="G1499" i="1"/>
  <c r="C1501" i="1"/>
  <c r="G1501" i="1" s="1"/>
  <c r="G1483" i="1"/>
  <c r="H1481" i="1"/>
  <c r="E38" i="7"/>
  <c r="C1475" i="1"/>
  <c r="J1477" i="1"/>
  <c r="D38" i="7"/>
  <c r="I30" i="3"/>
  <c r="D1453" i="1"/>
  <c r="E5" i="7"/>
  <c r="I29" i="3" s="1"/>
  <c r="D5" i="7"/>
  <c r="C1436" i="1" s="1"/>
  <c r="H1454" i="1"/>
  <c r="I1455" i="1"/>
  <c r="D1436" i="1"/>
  <c r="C1453" i="1"/>
  <c r="G1453" i="1" s="1"/>
  <c r="C1438" i="1"/>
  <c r="H1440" i="1"/>
  <c r="J1440" i="1"/>
  <c r="C1437" i="1"/>
  <c r="G1437" i="1" s="1"/>
  <c r="G1440" i="1"/>
  <c r="I1440" i="1" s="1"/>
  <c r="E114" i="6"/>
  <c r="B275" i="9"/>
  <c r="G631" i="1"/>
  <c r="G821" i="1"/>
  <c r="G817" i="1"/>
  <c r="G715" i="1"/>
  <c r="E43" i="9"/>
  <c r="B43" i="9" s="1"/>
  <c r="G713" i="1"/>
  <c r="G711" i="1"/>
  <c r="G710" i="1"/>
  <c r="G670" i="1"/>
  <c r="G669" i="1"/>
  <c r="E30" i="9"/>
  <c r="G663" i="1"/>
  <c r="G647" i="1"/>
  <c r="G642" i="1"/>
  <c r="G645" i="1"/>
  <c r="F652" i="4"/>
  <c r="F369" i="4"/>
  <c r="E644" i="4"/>
  <c r="D638" i="1" s="1"/>
  <c r="D206" i="1"/>
  <c r="H191" i="1"/>
  <c r="E47" i="9"/>
  <c r="B47" i="9" s="1"/>
  <c r="B223" i="9"/>
  <c r="H183" i="1"/>
  <c r="F221" i="9"/>
  <c r="B221" i="9" s="1"/>
  <c r="F220" i="9"/>
  <c r="B220" i="9" s="1"/>
  <c r="B219" i="9"/>
  <c r="H177" i="1"/>
  <c r="G173" i="1"/>
  <c r="H173" i="1"/>
  <c r="H169" i="1"/>
  <c r="D165" i="1"/>
  <c r="G165" i="1" s="1"/>
  <c r="H165" i="1"/>
  <c r="H163" i="1"/>
  <c r="F164" i="4"/>
  <c r="E163" i="4"/>
  <c r="D159" i="1" s="1"/>
  <c r="F159" i="4"/>
  <c r="D149" i="1"/>
  <c r="G149" i="1" s="1"/>
  <c r="E152" i="4"/>
  <c r="G21" i="9" s="1"/>
  <c r="G129" i="1"/>
  <c r="H129" i="1"/>
  <c r="D130" i="1"/>
  <c r="F133" i="4"/>
  <c r="G120" i="1"/>
  <c r="H120" i="1"/>
  <c r="H121" i="1"/>
  <c r="G108" i="1"/>
  <c r="G113" i="1"/>
  <c r="E38" i="9"/>
  <c r="B38" i="9" s="1"/>
  <c r="F217" i="9"/>
  <c r="B217" i="9" s="1"/>
  <c r="G73" i="1"/>
  <c r="H73" i="1"/>
  <c r="F77" i="4"/>
  <c r="G70" i="1"/>
  <c r="H70" i="1"/>
  <c r="E34" i="9"/>
  <c r="B34" i="9" s="1"/>
  <c r="F74" i="4"/>
  <c r="H58" i="1"/>
  <c r="G58" i="1"/>
  <c r="E50" i="4"/>
  <c r="D46" i="1" s="1"/>
  <c r="H289" i="1"/>
  <c r="G289" i="1"/>
  <c r="H291" i="1"/>
  <c r="G291" i="1"/>
  <c r="H296" i="1"/>
  <c r="G296" i="1"/>
  <c r="H298" i="1"/>
  <c r="G298" i="1"/>
  <c r="H300" i="1"/>
  <c r="G300" i="1"/>
  <c r="H302" i="1"/>
  <c r="G302" i="1"/>
  <c r="H304" i="1"/>
  <c r="G304" i="1"/>
  <c r="H360" i="1"/>
  <c r="G360" i="1"/>
  <c r="H362" i="1"/>
  <c r="G362" i="1"/>
  <c r="H364" i="1"/>
  <c r="G364" i="1"/>
  <c r="H366" i="1"/>
  <c r="G366" i="1"/>
  <c r="H368" i="1"/>
  <c r="G368" i="1"/>
  <c r="H146" i="1"/>
  <c r="H149" i="1"/>
  <c r="H153" i="1"/>
  <c r="H157" i="1"/>
  <c r="H160" i="1"/>
  <c r="H164" i="1"/>
  <c r="H168" i="1"/>
  <c r="H172" i="1"/>
  <c r="H176" i="1"/>
  <c r="H180" i="1"/>
  <c r="H184" i="1"/>
  <c r="H188" i="1"/>
  <c r="H195" i="1"/>
  <c r="H199" i="1"/>
  <c r="H203" i="1"/>
  <c r="H207" i="1"/>
  <c r="H211" i="1"/>
  <c r="H215" i="1"/>
  <c r="H219" i="1"/>
  <c r="H222" i="1"/>
  <c r="H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8" i="1"/>
  <c r="G348" i="1"/>
  <c r="H350" i="1"/>
  <c r="G350" i="1"/>
  <c r="H352" i="1"/>
  <c r="G352" i="1"/>
  <c r="H354" i="1"/>
  <c r="G354" i="1"/>
  <c r="H356" i="1"/>
  <c r="G356" i="1"/>
  <c r="H288" i="1"/>
  <c r="G288" i="1"/>
  <c r="H290" i="1"/>
  <c r="G290" i="1"/>
  <c r="H292" i="1"/>
  <c r="G292" i="1"/>
  <c r="H295" i="1"/>
  <c r="G295" i="1"/>
  <c r="H297" i="1"/>
  <c r="G297" i="1"/>
  <c r="H299" i="1"/>
  <c r="G299" i="1"/>
  <c r="H301" i="1"/>
  <c r="G301" i="1"/>
  <c r="H303" i="1"/>
  <c r="G303" i="1"/>
  <c r="H305" i="1"/>
  <c r="G305" i="1"/>
  <c r="H359" i="1"/>
  <c r="G359" i="1"/>
  <c r="H361" i="1"/>
  <c r="G361" i="1"/>
  <c r="H363" i="1"/>
  <c r="G363" i="1"/>
  <c r="H365" i="1"/>
  <c r="G365" i="1"/>
  <c r="H367" i="1"/>
  <c r="G367" i="1"/>
  <c r="H369" i="1"/>
  <c r="G369" i="1"/>
  <c r="H151" i="1"/>
  <c r="H155" i="1"/>
  <c r="H162" i="1"/>
  <c r="H166" i="1"/>
  <c r="H170" i="1"/>
  <c r="H174" i="1"/>
  <c r="H178" i="1"/>
  <c r="H182" i="1"/>
  <c r="H186" i="1"/>
  <c r="H190" i="1"/>
  <c r="H193" i="1"/>
  <c r="H197" i="1"/>
  <c r="H201" i="1"/>
  <c r="H205" i="1"/>
  <c r="H209" i="1"/>
  <c r="H213" i="1"/>
  <c r="H217" i="1"/>
  <c r="H224"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59" i="1"/>
  <c r="G259" i="1"/>
  <c r="H261" i="1"/>
  <c r="G261" i="1"/>
  <c r="H263" i="1"/>
  <c r="G263" i="1"/>
  <c r="H265" i="1"/>
  <c r="G265" i="1"/>
  <c r="H267" i="1"/>
  <c r="G267" i="1"/>
  <c r="H269" i="1"/>
  <c r="G269" i="1"/>
  <c r="H271" i="1"/>
  <c r="G271" i="1"/>
  <c r="H273" i="1"/>
  <c r="G273" i="1"/>
  <c r="H275" i="1"/>
  <c r="G275" i="1"/>
  <c r="H277" i="1"/>
  <c r="G277" i="1"/>
  <c r="H279" i="1"/>
  <c r="G279" i="1"/>
  <c r="H281" i="1"/>
  <c r="G281" i="1"/>
  <c r="H283" i="1"/>
  <c r="G283"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7" i="1"/>
  <c r="G347" i="1"/>
  <c r="H349" i="1"/>
  <c r="G349" i="1"/>
  <c r="H351" i="1"/>
  <c r="G351" i="1"/>
  <c r="H353" i="1"/>
  <c r="G353" i="1"/>
  <c r="H355" i="1"/>
  <c r="G355" i="1"/>
  <c r="H357" i="1"/>
  <c r="G357"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H910" i="1"/>
  <c r="G910" i="1"/>
  <c r="H926" i="1"/>
  <c r="G926" i="1"/>
  <c r="G575" i="1"/>
  <c r="G576" i="1"/>
  <c r="G577" i="1"/>
  <c r="G578" i="1"/>
  <c r="G579" i="1"/>
  <c r="G580" i="1"/>
  <c r="G581" i="1"/>
  <c r="G582" i="1"/>
  <c r="G583" i="1"/>
  <c r="G584" i="1"/>
  <c r="G585" i="1"/>
  <c r="G586" i="1"/>
  <c r="H624" i="1"/>
  <c r="H914" i="1"/>
  <c r="G914" i="1"/>
  <c r="H623" i="1"/>
  <c r="H627"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918" i="1"/>
  <c r="G918" i="1"/>
  <c r="H632" i="1"/>
  <c r="H641" i="1"/>
  <c r="H645" i="1"/>
  <c r="H649" i="1"/>
  <c r="H653"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906" i="1"/>
  <c r="G906" i="1"/>
  <c r="H922" i="1"/>
  <c r="G922" i="1"/>
  <c r="G1206" i="1"/>
  <c r="H1206" i="1"/>
  <c r="H908" i="1"/>
  <c r="H912" i="1"/>
  <c r="H916" i="1"/>
  <c r="H920" i="1"/>
  <c r="H924" i="1"/>
  <c r="H928" i="1"/>
  <c r="H932" i="1"/>
  <c r="H936" i="1"/>
  <c r="H940" i="1"/>
  <c r="H944" i="1"/>
  <c r="H948" i="1"/>
  <c r="H952" i="1"/>
  <c r="H956" i="1"/>
  <c r="H960" i="1"/>
  <c r="H964" i="1"/>
  <c r="H968" i="1"/>
  <c r="H972" i="1"/>
  <c r="H976" i="1"/>
  <c r="H980" i="1"/>
  <c r="H986" i="1"/>
  <c r="H993" i="1"/>
  <c r="H1001" i="1"/>
  <c r="H1005" i="1"/>
  <c r="H1009" i="1"/>
  <c r="H1013" i="1"/>
  <c r="H1017" i="1"/>
  <c r="H1021" i="1"/>
  <c r="H1025" i="1"/>
  <c r="H1029" i="1"/>
  <c r="H1033" i="1"/>
  <c r="H1037" i="1"/>
  <c r="H1039" i="1"/>
  <c r="H1041" i="1"/>
  <c r="H1043" i="1"/>
  <c r="H1045" i="1"/>
  <c r="H1058" i="1"/>
  <c r="H1060" i="1"/>
  <c r="H1062" i="1"/>
  <c r="H1064" i="1"/>
  <c r="H1066" i="1"/>
  <c r="H1068" i="1"/>
  <c r="H1070" i="1"/>
  <c r="H1072" i="1"/>
  <c r="H1074" i="1"/>
  <c r="H1076" i="1"/>
  <c r="H1078" i="1"/>
  <c r="H1080" i="1"/>
  <c r="H1082" i="1"/>
  <c r="H1084" i="1"/>
  <c r="H1086" i="1"/>
  <c r="H1088" i="1"/>
  <c r="H1090" i="1"/>
  <c r="H1092" i="1"/>
  <c r="H1094" i="1"/>
  <c r="G1210" i="1"/>
  <c r="H1210" i="1"/>
  <c r="G905" i="1"/>
  <c r="H907" i="1"/>
  <c r="G909" i="1"/>
  <c r="H911" i="1"/>
  <c r="G913" i="1"/>
  <c r="H915" i="1"/>
  <c r="G917" i="1"/>
  <c r="H919" i="1"/>
  <c r="G921" i="1"/>
  <c r="H923" i="1"/>
  <c r="G925" i="1"/>
  <c r="H927" i="1"/>
  <c r="G929" i="1"/>
  <c r="H931" i="1"/>
  <c r="H935" i="1"/>
  <c r="H939" i="1"/>
  <c r="H943" i="1"/>
  <c r="H947" i="1"/>
  <c r="H951" i="1"/>
  <c r="H955" i="1"/>
  <c r="H959" i="1"/>
  <c r="H963" i="1"/>
  <c r="H967" i="1"/>
  <c r="H971" i="1"/>
  <c r="H975" i="1"/>
  <c r="H979" i="1"/>
  <c r="H983" i="1"/>
  <c r="H989" i="1"/>
  <c r="H992" i="1"/>
  <c r="H996" i="1"/>
  <c r="H1000" i="1"/>
  <c r="H1004" i="1"/>
  <c r="H1008" i="1"/>
  <c r="H1012" i="1"/>
  <c r="H1016" i="1"/>
  <c r="H1020" i="1"/>
  <c r="H1024" i="1"/>
  <c r="H1028" i="1"/>
  <c r="H1032" i="1"/>
  <c r="H1036" i="1"/>
  <c r="H1048" i="1"/>
  <c r="H1050" i="1"/>
  <c r="H1052" i="1"/>
  <c r="H1054" i="1"/>
  <c r="H1097" i="1"/>
  <c r="H1099" i="1"/>
  <c r="H1101" i="1"/>
  <c r="H1103" i="1"/>
  <c r="H1105" i="1"/>
  <c r="H1107" i="1"/>
  <c r="H1109" i="1"/>
  <c r="H1111" i="1"/>
  <c r="H1113" i="1"/>
  <c r="H1115" i="1"/>
  <c r="H1155" i="1"/>
  <c r="H1157" i="1"/>
  <c r="H1159" i="1"/>
  <c r="H1161" i="1"/>
  <c r="H1163" i="1"/>
  <c r="H1165" i="1"/>
  <c r="H1184" i="1"/>
  <c r="H1186" i="1"/>
  <c r="H1188" i="1"/>
  <c r="H1190" i="1"/>
  <c r="H1192" i="1"/>
  <c r="H1194" i="1"/>
  <c r="H1196" i="1"/>
  <c r="H1198" i="1"/>
  <c r="H1200" i="1"/>
  <c r="H1202" i="1"/>
  <c r="G1204" i="1"/>
  <c r="G1208" i="1"/>
  <c r="G1212" i="1"/>
  <c r="G1203" i="1"/>
  <c r="H1205" i="1"/>
  <c r="G1207" i="1"/>
  <c r="H1209" i="1"/>
  <c r="G1211" i="1"/>
  <c r="H1331" i="1"/>
  <c r="H1335" i="1"/>
  <c r="H1339" i="1"/>
  <c r="H1343" i="1"/>
  <c r="H1347" i="1"/>
  <c r="H1351"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436" i="1"/>
  <c r="H1438" i="1"/>
  <c r="G1438" i="1"/>
  <c r="G1462" i="1"/>
  <c r="I1466" i="1"/>
  <c r="I1472" i="1"/>
  <c r="H1487" i="1"/>
  <c r="G1487" i="1"/>
  <c r="H1495" i="1"/>
  <c r="G1495" i="1"/>
  <c r="H1503" i="1"/>
  <c r="G1503" i="1"/>
  <c r="G1541" i="1"/>
  <c r="H1541" i="1"/>
  <c r="G1545" i="1"/>
  <c r="H1545" i="1"/>
  <c r="G1332" i="1"/>
  <c r="G1336" i="1"/>
  <c r="G1340" i="1"/>
  <c r="G1344" i="1"/>
  <c r="G1348" i="1"/>
  <c r="G1352" i="1"/>
  <c r="G1446" i="1"/>
  <c r="I1446" i="1" s="1"/>
  <c r="J1446" i="1"/>
  <c r="H1447" i="1"/>
  <c r="G1448" i="1"/>
  <c r="I1448" i="1" s="1"/>
  <c r="J1448" i="1"/>
  <c r="H1449" i="1"/>
  <c r="G1450" i="1"/>
  <c r="I1450" i="1" s="1"/>
  <c r="J1450" i="1"/>
  <c r="H1451" i="1"/>
  <c r="G1452" i="1"/>
  <c r="I1452" i="1" s="1"/>
  <c r="J1452" i="1"/>
  <c r="H1463" i="1"/>
  <c r="G1463" i="1"/>
  <c r="J1463" i="1"/>
  <c r="H1467" i="1"/>
  <c r="G1467" i="1"/>
  <c r="J1467" i="1"/>
  <c r="H1470" i="1"/>
  <c r="G1470" i="1"/>
  <c r="H1473" i="1"/>
  <c r="G1473" i="1"/>
  <c r="J1473" i="1"/>
  <c r="H1476" i="1"/>
  <c r="G1476" i="1"/>
  <c r="J1476" i="1"/>
  <c r="G1485" i="1"/>
  <c r="H1485" i="1"/>
  <c r="G1493" i="1"/>
  <c r="H1493" i="1"/>
  <c r="H1539" i="1"/>
  <c r="G1539" i="1"/>
  <c r="H1555" i="1"/>
  <c r="G1555" i="1"/>
  <c r="H1333" i="1"/>
  <c r="H1337" i="1"/>
  <c r="H1341" i="1"/>
  <c r="H1345" i="1"/>
  <c r="H1349"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H1439" i="1"/>
  <c r="G1439" i="1"/>
  <c r="H1441" i="1"/>
  <c r="G1441" i="1"/>
  <c r="H1443" i="1"/>
  <c r="G1443" i="1"/>
  <c r="I1443" i="1" s="1"/>
  <c r="H1445" i="1"/>
  <c r="G1445" i="1"/>
  <c r="H1462" i="1"/>
  <c r="H1482" i="1"/>
  <c r="G1482" i="1"/>
  <c r="H1490" i="1"/>
  <c r="G1490" i="1"/>
  <c r="H1498" i="1"/>
  <c r="G1498" i="1"/>
  <c r="H1510" i="1"/>
  <c r="G1510" i="1"/>
  <c r="H1514" i="1"/>
  <c r="G1514" i="1"/>
  <c r="G1537" i="1"/>
  <c r="H1537" i="1"/>
  <c r="G1551" i="1"/>
  <c r="H1551" i="1"/>
  <c r="I1447" i="1"/>
  <c r="I1449" i="1"/>
  <c r="I1451" i="1"/>
  <c r="G1456" i="1"/>
  <c r="I1456" i="1" s="1"/>
  <c r="J1456" i="1"/>
  <c r="G1458" i="1"/>
  <c r="I1458" i="1" s="1"/>
  <c r="J1458" i="1"/>
  <c r="G1460" i="1"/>
  <c r="I1460" i="1" s="1"/>
  <c r="J1460" i="1"/>
  <c r="H1465" i="1"/>
  <c r="G1465" i="1"/>
  <c r="I1465" i="1" s="1"/>
  <c r="J1465" i="1"/>
  <c r="H1471" i="1"/>
  <c r="G1471" i="1"/>
  <c r="J1471" i="1"/>
  <c r="H1475" i="1"/>
  <c r="G1475" i="1"/>
  <c r="H1478" i="1"/>
  <c r="G1478" i="1"/>
  <c r="J1478" i="1"/>
  <c r="G1521" i="1"/>
  <c r="H1521" i="1"/>
  <c r="H1534" i="1"/>
  <c r="G1534" i="1"/>
  <c r="F7" i="4"/>
  <c r="F45" i="4"/>
  <c r="F107" i="4"/>
  <c r="F124" i="4"/>
  <c r="E311" i="4"/>
  <c r="E363" i="4"/>
  <c r="D358" i="1" s="1"/>
  <c r="D643" i="4"/>
  <c r="F416" i="4"/>
  <c r="F69" i="5"/>
  <c r="G291" i="9"/>
  <c r="E291" i="9" s="1"/>
  <c r="B291" i="9" s="1"/>
  <c r="F149" i="5"/>
  <c r="G1549" i="1"/>
  <c r="H1549" i="1"/>
  <c r="F177" i="4"/>
  <c r="F188" i="4"/>
  <c r="D163" i="4"/>
  <c r="D299" i="4"/>
  <c r="E420" i="4"/>
  <c r="F538" i="4"/>
  <c r="D529" i="4"/>
  <c r="E580" i="4"/>
  <c r="D574" i="1" s="1"/>
  <c r="D625" i="4"/>
  <c r="G1479" i="1"/>
  <c r="I1479" i="1" s="1"/>
  <c r="J1479" i="1"/>
  <c r="G1505" i="1"/>
  <c r="H1505" i="1"/>
  <c r="H1546" i="1"/>
  <c r="G1546" i="1"/>
  <c r="G1557" i="1"/>
  <c r="H1557" i="1"/>
  <c r="F112" i="4"/>
  <c r="E106" i="4"/>
  <c r="D102" i="1" s="1"/>
  <c r="E196" i="4"/>
  <c r="D192" i="1" s="1"/>
  <c r="F228" i="4"/>
  <c r="D224" i="4"/>
  <c r="F473" i="4"/>
  <c r="D472" i="4"/>
  <c r="F522" i="4"/>
  <c r="D515" i="4"/>
  <c r="F198" i="5"/>
  <c r="D190" i="5"/>
  <c r="E141" i="6"/>
  <c r="I24" i="3"/>
  <c r="F130" i="6"/>
  <c r="D129" i="6"/>
  <c r="G1513" i="1"/>
  <c r="H1513" i="1"/>
  <c r="H1554" i="1"/>
  <c r="G1554" i="1"/>
  <c r="F54" i="4"/>
  <c r="D50" i="4"/>
  <c r="G316" i="9"/>
  <c r="E316" i="9" s="1"/>
  <c r="H29" i="3"/>
  <c r="D351" i="4"/>
  <c r="E529" i="4"/>
  <c r="H308" i="9"/>
  <c r="D177" i="5"/>
  <c r="F180" i="5"/>
  <c r="F207" i="5"/>
  <c r="D206" i="5"/>
  <c r="F239" i="5"/>
  <c r="E238" i="5"/>
  <c r="D196" i="4"/>
  <c r="F252" i="4"/>
  <c r="D644" i="4"/>
  <c r="E593" i="4"/>
  <c r="D587" i="1" s="1"/>
  <c r="G587" i="1" s="1"/>
  <c r="D12" i="5"/>
  <c r="D118" i="5"/>
  <c r="F135" i="5"/>
  <c r="E206" i="5"/>
  <c r="D238" i="5"/>
  <c r="F246" i="5"/>
  <c r="D245" i="5"/>
  <c r="D35" i="6"/>
  <c r="D43" i="8"/>
  <c r="F62" i="4"/>
  <c r="H21" i="9"/>
  <c r="F197" i="4"/>
  <c r="F264" i="4"/>
  <c r="D311" i="4"/>
  <c r="D363" i="4"/>
  <c r="E643" i="4"/>
  <c r="D637" i="1" s="1"/>
  <c r="D420" i="4"/>
  <c r="D459" i="4"/>
  <c r="D484" i="4"/>
  <c r="D567" i="4"/>
  <c r="D580" i="4"/>
  <c r="D78" i="5"/>
  <c r="D68" i="5" s="1"/>
  <c r="F79" i="5"/>
  <c r="F5" i="6"/>
  <c r="H24" i="3"/>
  <c r="F94" i="6"/>
  <c r="D89" i="6"/>
  <c r="B22" i="9"/>
  <c r="B30" i="9"/>
  <c r="F8" i="5"/>
  <c r="E35" i="6"/>
  <c r="D114"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66" i="9"/>
  <c r="H165"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9" i="9"/>
  <c r="E179" i="9" s="1"/>
  <c r="B179" i="9" s="1"/>
  <c r="G175" i="9"/>
  <c r="E175" i="9" s="1"/>
  <c r="B175" i="9" s="1"/>
  <c r="G171" i="9"/>
  <c r="E171" i="9" s="1"/>
  <c r="B171" i="9" s="1"/>
  <c r="G170" i="9"/>
  <c r="E170" i="9" s="1"/>
  <c r="B170" i="9" s="1"/>
  <c r="G169" i="9"/>
  <c r="E169" i="9" s="1"/>
  <c r="B169" i="9" s="1"/>
  <c r="G168" i="9"/>
  <c r="E168" i="9" s="1"/>
  <c r="B168" i="9" s="1"/>
  <c r="G167" i="9"/>
  <c r="E167" i="9" s="1"/>
  <c r="B167" i="9" s="1"/>
  <c r="H166" i="9"/>
  <c r="G165" i="9"/>
  <c r="E165" i="9" s="1"/>
  <c r="B165" i="9" s="1"/>
  <c r="G176" i="9"/>
  <c r="E176" i="9" s="1"/>
  <c r="B176" i="9" s="1"/>
  <c r="G172" i="9"/>
  <c r="E172" i="9" s="1"/>
  <c r="B172"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7" i="9"/>
  <c r="E177" i="9" s="1"/>
  <c r="B177" i="9" s="1"/>
  <c r="G173" i="9"/>
  <c r="E173" i="9" s="1"/>
  <c r="B173" i="9" s="1"/>
  <c r="G163" i="9"/>
  <c r="E163" i="9" s="1"/>
  <c r="B163" i="9" s="1"/>
  <c r="G178" i="9"/>
  <c r="E178" i="9" s="1"/>
  <c r="B178" i="9" s="1"/>
  <c r="G164" i="9"/>
  <c r="E164" i="9" s="1"/>
  <c r="B164" i="9" s="1"/>
  <c r="G174" i="9"/>
  <c r="E174" i="9" s="1"/>
  <c r="B174" i="9" s="1"/>
  <c r="B26" i="9"/>
  <c r="B160" i="9"/>
  <c r="B293" i="9"/>
  <c r="B284" i="9"/>
  <c r="B289" i="9"/>
  <c r="F277" i="9"/>
  <c r="B297" i="9"/>
  <c r="I21" i="3" l="1"/>
  <c r="D1046" i="1"/>
  <c r="E7" i="5"/>
  <c r="D985" i="1" s="1"/>
  <c r="H997" i="1"/>
  <c r="D42" i="8"/>
  <c r="G314" i="9" s="1"/>
  <c r="E314" i="9" s="1"/>
  <c r="B314" i="9" s="1"/>
  <c r="H1501" i="1"/>
  <c r="I31" i="3"/>
  <c r="D1469" i="1"/>
  <c r="H31" i="3"/>
  <c r="C1469" i="1"/>
  <c r="H1453" i="1"/>
  <c r="H1436" i="1"/>
  <c r="I1439" i="1"/>
  <c r="I27" i="3"/>
  <c r="D1408" i="1"/>
  <c r="B192" i="9"/>
  <c r="G206" i="1"/>
  <c r="H206" i="1"/>
  <c r="F152" i="4"/>
  <c r="D148" i="1"/>
  <c r="G130" i="1"/>
  <c r="H130" i="1"/>
  <c r="F68" i="5"/>
  <c r="H21" i="3"/>
  <c r="C1046" i="1"/>
  <c r="F89" i="6"/>
  <c r="C1383" i="1"/>
  <c r="F420" i="4"/>
  <c r="C414" i="1"/>
  <c r="I35" i="3"/>
  <c r="C1518" i="1"/>
  <c r="F50" i="4"/>
  <c r="C46" i="1"/>
  <c r="F299" i="4"/>
  <c r="D298" i="4"/>
  <c r="C294" i="1"/>
  <c r="D6" i="4"/>
  <c r="F213" i="9"/>
  <c r="B213" i="9" s="1"/>
  <c r="H27" i="3"/>
  <c r="F114" i="6"/>
  <c r="C1408" i="1"/>
  <c r="F567" i="4"/>
  <c r="C561" i="1"/>
  <c r="H25" i="3"/>
  <c r="D141" i="6"/>
  <c r="F35" i="6"/>
  <c r="C1329" i="1"/>
  <c r="H311" i="9"/>
  <c r="D1183" i="1"/>
  <c r="G311" i="9"/>
  <c r="F206" i="5"/>
  <c r="C1183" i="1"/>
  <c r="E176" i="5"/>
  <c r="H102" i="1"/>
  <c r="G102" i="1"/>
  <c r="D528" i="4"/>
  <c r="D635" i="4" s="1"/>
  <c r="F529" i="4"/>
  <c r="C523" i="1"/>
  <c r="F163" i="4"/>
  <c r="D151" i="4"/>
  <c r="C159" i="1"/>
  <c r="E350" i="4"/>
  <c r="H587" i="1"/>
  <c r="F12" i="5"/>
  <c r="D7" i="5"/>
  <c r="C990" i="1"/>
  <c r="F196" i="4"/>
  <c r="C192" i="1"/>
  <c r="F351" i="4"/>
  <c r="D350" i="4"/>
  <c r="C346" i="1"/>
  <c r="F129" i="6"/>
  <c r="C1423" i="1"/>
  <c r="F472" i="4"/>
  <c r="C466" i="1"/>
  <c r="I25" i="3"/>
  <c r="D1329" i="1"/>
  <c r="F78" i="5"/>
  <c r="C1056" i="1"/>
  <c r="F484" i="4"/>
  <c r="C478" i="1"/>
  <c r="F363" i="4"/>
  <c r="C358" i="1"/>
  <c r="E21" i="9"/>
  <c r="F245" i="5"/>
  <c r="C1222" i="1"/>
  <c r="F644" i="4"/>
  <c r="C638" i="1"/>
  <c r="B316" i="9"/>
  <c r="E315" i="9"/>
  <c r="I10" i="3" s="1"/>
  <c r="E6" i="4"/>
  <c r="F515" i="4"/>
  <c r="C509" i="1"/>
  <c r="F224" i="4"/>
  <c r="C220" i="1"/>
  <c r="E298" i="4"/>
  <c r="D306" i="1"/>
  <c r="F106" i="4"/>
  <c r="I1478" i="1"/>
  <c r="I1441" i="1"/>
  <c r="I1473" i="1"/>
  <c r="I1463" i="1"/>
  <c r="I1462" i="1"/>
  <c r="F580" i="4"/>
  <c r="C574" i="1"/>
  <c r="G308" i="9"/>
  <c r="E308" i="9" s="1"/>
  <c r="B308" i="9" s="1"/>
  <c r="F177" i="5"/>
  <c r="D176" i="5"/>
  <c r="C1154" i="1"/>
  <c r="E166" i="9"/>
  <c r="B166" i="9" s="1"/>
  <c r="E6" i="5"/>
  <c r="F459" i="4"/>
  <c r="C453" i="1"/>
  <c r="F311" i="4"/>
  <c r="C306" i="1"/>
  <c r="F118" i="5"/>
  <c r="C1096" i="1"/>
  <c r="E237" i="5"/>
  <c r="D1215" i="1"/>
  <c r="E528" i="4"/>
  <c r="D523" i="1"/>
  <c r="E151" i="4"/>
  <c r="I28" i="3"/>
  <c r="D1435" i="1"/>
  <c r="F625" i="4"/>
  <c r="C619" i="1"/>
  <c r="D414" i="1"/>
  <c r="F643" i="4"/>
  <c r="C637" i="1"/>
  <c r="I1471" i="1"/>
  <c r="I1476" i="1"/>
  <c r="I1467" i="1"/>
  <c r="D237" i="5"/>
  <c r="F238" i="5"/>
  <c r="C1215" i="1"/>
  <c r="G310" i="9"/>
  <c r="E310" i="9" s="1"/>
  <c r="B310" i="9" s="1"/>
  <c r="F190" i="5"/>
  <c r="C1167" i="1"/>
  <c r="I20" i="3" l="1"/>
  <c r="K1451" i="9"/>
  <c r="G313" i="9"/>
  <c r="E313" i="9" s="1"/>
  <c r="B313" i="9" s="1"/>
  <c r="C1517" i="1"/>
  <c r="H1517" i="1" s="1"/>
  <c r="I34" i="3"/>
  <c r="G1469" i="1"/>
  <c r="H1469" i="1"/>
  <c r="G148" i="1"/>
  <c r="H148" i="1"/>
  <c r="F635" i="4"/>
  <c r="C629" i="1"/>
  <c r="I16" i="3"/>
  <c r="E412" i="4"/>
  <c r="D2" i="1"/>
  <c r="G192" i="1"/>
  <c r="H192" i="1"/>
  <c r="H1183" i="1"/>
  <c r="G1183" i="1"/>
  <c r="H294" i="1"/>
  <c r="G294" i="1"/>
  <c r="H453" i="1"/>
  <c r="G453" i="1"/>
  <c r="D984" i="1"/>
  <c r="D636" i="4"/>
  <c r="F528" i="4"/>
  <c r="C522" i="1"/>
  <c r="H358" i="1"/>
  <c r="G358" i="1"/>
  <c r="H1056" i="1"/>
  <c r="G1056" i="1"/>
  <c r="H466" i="1"/>
  <c r="G466" i="1"/>
  <c r="H346" i="1"/>
  <c r="G346" i="1"/>
  <c r="H1329" i="1"/>
  <c r="G1329" i="1"/>
  <c r="H561" i="1"/>
  <c r="G561" i="1"/>
  <c r="D407" i="4"/>
  <c r="F298" i="4"/>
  <c r="C293" i="1"/>
  <c r="H1518" i="1"/>
  <c r="G1518" i="1"/>
  <c r="H1046" i="1"/>
  <c r="G1046" i="1"/>
  <c r="G638" i="1"/>
  <c r="H638" i="1"/>
  <c r="H17" i="3"/>
  <c r="D289" i="4"/>
  <c r="F151" i="4"/>
  <c r="C147" i="1"/>
  <c r="E636" i="4"/>
  <c r="D630" i="1" s="1"/>
  <c r="D522" i="1"/>
  <c r="H1167" i="1"/>
  <c r="G1167" i="1"/>
  <c r="E635" i="4"/>
  <c r="D629" i="1" s="1"/>
  <c r="H306" i="1"/>
  <c r="G306" i="1"/>
  <c r="H1154" i="1"/>
  <c r="G1154" i="1"/>
  <c r="H574" i="1"/>
  <c r="G574" i="1"/>
  <c r="H509" i="1"/>
  <c r="G509" i="1"/>
  <c r="G1222" i="1"/>
  <c r="H1222" i="1"/>
  <c r="F350" i="4"/>
  <c r="D408" i="4"/>
  <c r="C345" i="1"/>
  <c r="H990" i="1"/>
  <c r="G990" i="1"/>
  <c r="E408" i="4"/>
  <c r="D403" i="1" s="1"/>
  <c r="D345" i="1"/>
  <c r="H523" i="1"/>
  <c r="G523" i="1"/>
  <c r="E311" i="9"/>
  <c r="B311" i="9" s="1"/>
  <c r="H1383" i="1"/>
  <c r="G1383" i="1"/>
  <c r="H1096" i="1"/>
  <c r="G1096" i="1"/>
  <c r="G220" i="1"/>
  <c r="H220" i="1"/>
  <c r="B21" i="9"/>
  <c r="G1215" i="1"/>
  <c r="H1215" i="1"/>
  <c r="F237" i="5"/>
  <c r="H23" i="3"/>
  <c r="C1214" i="1"/>
  <c r="G637" i="1"/>
  <c r="H637" i="1"/>
  <c r="H619" i="1"/>
  <c r="G619" i="1"/>
  <c r="E289" i="4"/>
  <c r="I17" i="3"/>
  <c r="D147" i="1"/>
  <c r="I23" i="3"/>
  <c r="D1214" i="1"/>
  <c r="H22" i="3"/>
  <c r="F176" i="5"/>
  <c r="D175" i="5"/>
  <c r="C1153" i="1"/>
  <c r="E407" i="4"/>
  <c r="D402" i="1" s="1"/>
  <c r="D293" i="1"/>
  <c r="H478" i="1"/>
  <c r="G478" i="1"/>
  <c r="H1423" i="1"/>
  <c r="G1423" i="1"/>
  <c r="D6" i="5"/>
  <c r="H20" i="3"/>
  <c r="F7" i="5"/>
  <c r="C985" i="1"/>
  <c r="G159" i="1"/>
  <c r="H159" i="1"/>
  <c r="I22" i="3"/>
  <c r="E175" i="5"/>
  <c r="D1152" i="1" s="1"/>
  <c r="D1153" i="1"/>
  <c r="H19" i="9"/>
  <c r="E19" i="9" s="1"/>
  <c r="B19" i="9" s="1"/>
  <c r="H28" i="3"/>
  <c r="F141" i="6"/>
  <c r="C1435" i="1"/>
  <c r="G318" i="9"/>
  <c r="E318" i="9" s="1"/>
  <c r="H1408" i="1"/>
  <c r="G1408" i="1"/>
  <c r="F6" i="4"/>
  <c r="H16" i="3"/>
  <c r="D412" i="4"/>
  <c r="D290" i="4"/>
  <c r="C2" i="1"/>
  <c r="G46" i="1"/>
  <c r="H46" i="1"/>
  <c r="H414" i="1"/>
  <c r="G414" i="1"/>
  <c r="G1517" i="1" l="1"/>
  <c r="E312" i="9"/>
  <c r="H11" i="3"/>
  <c r="N3" i="9" s="1"/>
  <c r="H2" i="1"/>
  <c r="G2" i="1"/>
  <c r="G285" i="9"/>
  <c r="E285" i="9" s="1"/>
  <c r="B285" i="9" s="1"/>
  <c r="G278" i="9"/>
  <c r="F6" i="5"/>
  <c r="C984" i="1"/>
  <c r="F407" i="4"/>
  <c r="C402" i="1"/>
  <c r="C286" i="1"/>
  <c r="H1153" i="1"/>
  <c r="G1153" i="1"/>
  <c r="E413" i="4"/>
  <c r="E414" i="4" s="1"/>
  <c r="D409" i="1" s="1"/>
  <c r="E291" i="4"/>
  <c r="D287" i="1" s="1"/>
  <c r="D285" i="1"/>
  <c r="E639" i="4"/>
  <c r="D407" i="1"/>
  <c r="E317" i="9"/>
  <c r="B318" i="9"/>
  <c r="H1435" i="1"/>
  <c r="G1435" i="1"/>
  <c r="H985" i="1"/>
  <c r="G985" i="1"/>
  <c r="F412" i="4"/>
  <c r="D639" i="4"/>
  <c r="C407" i="1"/>
  <c r="F175" i="5"/>
  <c r="C1152" i="1"/>
  <c r="G1214" i="1"/>
  <c r="H1214" i="1"/>
  <c r="H345" i="1"/>
  <c r="G345" i="1"/>
  <c r="D413" i="4"/>
  <c r="D291" i="4"/>
  <c r="F289" i="4"/>
  <c r="C285" i="1"/>
  <c r="H293" i="1"/>
  <c r="G293" i="1"/>
  <c r="G522" i="1"/>
  <c r="H522" i="1"/>
  <c r="H278" i="9"/>
  <c r="G147" i="1"/>
  <c r="H147" i="1"/>
  <c r="F408" i="4"/>
  <c r="C403" i="1"/>
  <c r="H9" i="3"/>
  <c r="G629" i="1"/>
  <c r="H629" i="1"/>
  <c r="F636" i="4"/>
  <c r="C630" i="1"/>
  <c r="E290" i="4"/>
  <c r="F290" i="4" s="1"/>
  <c r="I11" i="3" l="1"/>
  <c r="F413" i="4"/>
  <c r="D415" i="4"/>
  <c r="D640" i="4"/>
  <c r="C408" i="1"/>
  <c r="G630" i="1"/>
  <c r="H630" i="1"/>
  <c r="K3" i="9"/>
  <c r="I9" i="3"/>
  <c r="H285" i="1"/>
  <c r="G285" i="1"/>
  <c r="H1152" i="1"/>
  <c r="G1152" i="1"/>
  <c r="D641" i="4"/>
  <c r="F639" i="4"/>
  <c r="C633" i="1"/>
  <c r="H8" i="3"/>
  <c r="H984" i="1"/>
  <c r="G984" i="1"/>
  <c r="H403" i="1"/>
  <c r="G403" i="1"/>
  <c r="E640" i="4"/>
  <c r="E415" i="4"/>
  <c r="D410" i="1" s="1"/>
  <c r="D408" i="1"/>
  <c r="D286" i="1"/>
  <c r="G286" i="1" s="1"/>
  <c r="D414" i="4"/>
  <c r="F291" i="4"/>
  <c r="C287" i="1"/>
  <c r="H407" i="1"/>
  <c r="G407" i="1"/>
  <c r="D633" i="1"/>
  <c r="H402" i="1"/>
  <c r="G402" i="1"/>
  <c r="E278" i="9"/>
  <c r="F414" i="4" l="1"/>
  <c r="C409" i="1"/>
  <c r="H286" i="1"/>
  <c r="H408" i="1"/>
  <c r="G408" i="1"/>
  <c r="E642" i="4"/>
  <c r="D634" i="1"/>
  <c r="G633" i="1"/>
  <c r="H633" i="1"/>
  <c r="D642" i="4"/>
  <c r="F640" i="4"/>
  <c r="C634" i="1"/>
  <c r="M3" i="9"/>
  <c r="F415" i="4"/>
  <c r="C410" i="1"/>
  <c r="H287" i="1"/>
  <c r="G287" i="1"/>
  <c r="E277" i="9"/>
  <c r="I8" i="3" s="1"/>
  <c r="B278" i="9"/>
  <c r="E641" i="4"/>
  <c r="F641" i="4" s="1"/>
  <c r="D645" i="4"/>
  <c r="C635" i="1"/>
  <c r="H18" i="3" l="1"/>
  <c r="C639" i="1"/>
  <c r="H410" i="1"/>
  <c r="G410" i="1"/>
  <c r="G634" i="1"/>
  <c r="H634" i="1"/>
  <c r="D646" i="4"/>
  <c r="F642" i="4"/>
  <c r="C636" i="1"/>
  <c r="E646" i="4"/>
  <c r="D636" i="1"/>
  <c r="H409" i="1"/>
  <c r="G409" i="1"/>
  <c r="E645" i="4"/>
  <c r="F645" i="4" s="1"/>
  <c r="D635" i="1"/>
  <c r="G635" i="1" s="1"/>
  <c r="G276" i="9" l="1"/>
  <c r="E276" i="9" s="1"/>
  <c r="B276" i="9" s="1"/>
  <c r="G636" i="1"/>
  <c r="H636" i="1"/>
  <c r="I18" i="3"/>
  <c r="D639" i="1"/>
  <c r="H19" i="3"/>
  <c r="F646" i="4"/>
  <c r="C640" i="1"/>
  <c r="H635" i="1"/>
  <c r="I19" i="3"/>
  <c r="D640" i="1"/>
  <c r="H7" i="3" l="1"/>
  <c r="J3" i="9" s="1"/>
  <c r="H639" i="1"/>
  <c r="G639" i="1"/>
  <c r="G640" i="1"/>
  <c r="H640" i="1"/>
  <c r="G274" i="9" l="1"/>
  <c r="L272" i="9"/>
  <c r="H274" i="9"/>
  <c r="H18" i="9"/>
  <c r="M272" i="9"/>
  <c r="G18" i="9"/>
  <c r="H15" i="9"/>
  <c r="L16" i="9"/>
  <c r="J13" i="9"/>
  <c r="K12" i="9"/>
  <c r="J9" i="9"/>
  <c r="G17" i="9"/>
  <c r="I6" i="9"/>
  <c r="J17" i="9"/>
  <c r="K11" i="9"/>
  <c r="I5" i="9"/>
  <c r="I8" i="9"/>
  <c r="K13" i="9"/>
  <c r="I7" i="9"/>
  <c r="K8" i="9"/>
  <c r="M16" i="9"/>
  <c r="I17" i="9"/>
  <c r="H16" i="9"/>
  <c r="I9" i="9"/>
  <c r="I12" i="9"/>
  <c r="J7" i="9"/>
  <c r="I11" i="9"/>
  <c r="J6" i="9"/>
  <c r="H17" i="9"/>
  <c r="I13" i="9"/>
  <c r="J8" i="9"/>
  <c r="J11" i="9"/>
  <c r="K6" i="9"/>
  <c r="J10" i="9"/>
  <c r="K5" i="9"/>
  <c r="M15" i="9"/>
  <c r="G15" i="9"/>
  <c r="K7" i="9"/>
  <c r="J12" i="9"/>
  <c r="K10" i="9"/>
  <c r="K9" i="9"/>
  <c r="J5" i="9"/>
  <c r="L15" i="9"/>
  <c r="G16" i="9"/>
  <c r="E15" i="9" l="1"/>
  <c r="E11" i="9"/>
  <c r="B11" i="9" s="1"/>
  <c r="E7" i="9"/>
  <c r="B7" i="9" s="1"/>
  <c r="E18" i="9"/>
  <c r="B18" i="9" s="1"/>
  <c r="F15" i="9"/>
  <c r="B15" i="9" s="1"/>
  <c r="E10" i="9"/>
  <c r="B10" i="9" s="1"/>
  <c r="E12" i="9"/>
  <c r="B12" i="9" s="1"/>
  <c r="E8" i="9"/>
  <c r="B8" i="9" s="1"/>
  <c r="E6" i="9"/>
  <c r="B6" i="9" s="1"/>
  <c r="E16" i="9"/>
  <c r="E9" i="9"/>
  <c r="B9" i="9" s="1"/>
  <c r="E5" i="9"/>
  <c r="E17" i="9"/>
  <c r="B17" i="9" s="1"/>
  <c r="F16" i="9"/>
  <c r="E13" i="9"/>
  <c r="B13" i="9" s="1"/>
  <c r="F272" i="9"/>
  <c r="E274" i="9"/>
  <c r="F14" i="9" l="1"/>
  <c r="E4" i="9"/>
  <c r="B5" i="9"/>
  <c r="B274" i="9"/>
  <c r="E20" i="9"/>
  <c r="I7" i="3" s="1"/>
  <c r="B16" i="9"/>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<sst xmlns="http://schemas.openxmlformats.org/spreadsheetml/2006/main" count="4374" uniqueCount="3426">
  <si>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</si>
  <si>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</si>
  <si>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</si>
  <si>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</si>
  <si>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</si>
  <si>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</si>
  <si>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</si>
  <si>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</si>
  <si>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</si>
  <si>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</si>
  <si>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</si>
  <si>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</si>
  <si>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</si>
  <si>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</si>
  <si>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</si>
  <si>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</si>
  <si>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</si>
  <si>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</si>
  <si>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</si>
  <si>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</si>
  <si>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</si>
  <si>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</si>
  <si>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</si>
  <si>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</si>
  <si>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</si>
  <si>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</si>
  <si>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</si>
  <si>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</si>
  <si>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</si>
  <si>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</si>
  <si>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</si>
  <si>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VAZMOSLAV GRŽALJA, BUZET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</si>
  <si>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</si>
  <si>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</si>
  <si>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</si>
  <si>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</si>
  <si>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</si>
  <si>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</si>
  <si>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</si>
  <si>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</si>
  <si>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</si>
  <si>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</si>
  <si>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</si>
  <si>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</si>
  <si>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</si>
  <si>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</si>
  <si>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</si>
  <si>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</si>
  <si>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</si>
  <si>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10410 - O.Š. VAZMOSLAV GRŽALJA, BUZET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</si>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</sst>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2845392.6399999997</v>
      </c>
      <c r="D2" s="6">
        <f>'PR-RAS'!E6</f>
        <v>3410013.4000000004</v>
      </c>
      <c r="E2" s="6">
        <v>0</v>
      </c>
      <c r="F2" s="6">
        <v>0</v>
      </c>
      <c r="G2" s="7">
        <f t="shared" ref="G2:G264" si="0">(B2/1000)*(C2*1+D2*2)</f>
        <v>9665.4194400000015</v>
      </c>
      <c r="H2" s="7">
        <f t="shared" ref="H2:H264" si="1">ABS(C2-ROUND(C2,0))+ABS(D2-ROUND(D2,0))</f>
        <v>0.76000000070780516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2022581.23</v>
      </c>
      <c r="D46" s="1">
        <f>'PR-RAS'!E50</f>
        <v>2420238.0900000003</v>
      </c>
      <c r="E46" s="1">
        <v>0</v>
      </c>
      <c r="F46" s="1">
        <v>0</v>
      </c>
      <c r="G46" s="2">
        <f t="shared" si="0"/>
        <v>308837.58344999998</v>
      </c>
      <c r="H46" s="2">
        <f t="shared" si="1"/>
        <v>0.32000000029802322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1810.98</v>
      </c>
      <c r="D58" s="1">
        <f>'PR-RAS'!E62</f>
        <v>7100.47</v>
      </c>
      <c r="E58" s="1">
        <v>0</v>
      </c>
      <c r="F58" s="1">
        <v>0</v>
      </c>
      <c r="G58" s="2">
        <f t="shared" si="0"/>
        <v>912.67944</v>
      </c>
      <c r="H58" s="2">
        <f t="shared" si="1"/>
        <v>0.49000000000023647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1810.98</v>
      </c>
      <c r="D59" s="1">
        <f>'PR-RAS'!E63</f>
        <v>7100.47</v>
      </c>
      <c r="E59" s="1">
        <v>0</v>
      </c>
      <c r="F59" s="1">
        <v>0</v>
      </c>
      <c r="G59" s="2">
        <f t="shared" si="0"/>
        <v>928.69136000000003</v>
      </c>
      <c r="H59" s="2">
        <f t="shared" si="1"/>
        <v>0.49000000000023647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2019642.3499999999</v>
      </c>
      <c r="D64" s="1">
        <f>'PR-RAS'!E68</f>
        <v>2409036.63</v>
      </c>
      <c r="E64" s="1">
        <v>0</v>
      </c>
      <c r="F64" s="1">
        <v>0</v>
      </c>
      <c r="G64" s="2">
        <f t="shared" si="0"/>
        <v>430776.08342999994</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1972130.9</v>
      </c>
      <c r="D65" s="1">
        <f>'PR-RAS'!E69</f>
        <v>2401263.44</v>
      </c>
      <c r="E65" s="1">
        <v>0</v>
      </c>
      <c r="F65" s="1">
        <v>0</v>
      </c>
      <c r="G65" s="2">
        <f t="shared" si="0"/>
        <v>433578.09791999997</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47511.45</v>
      </c>
      <c r="D66" s="1">
        <f>'PR-RAS'!E70</f>
        <v>7773.19</v>
      </c>
      <c r="E66" s="1">
        <v>0</v>
      </c>
      <c r="F66" s="1">
        <v>0</v>
      </c>
      <c r="G66" s="2">
        <f t="shared" si="0"/>
        <v>4098.7589499999995</v>
      </c>
      <c r="H66" s="2">
        <f t="shared" si="1"/>
        <v>0.63999999999668944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1000.07</v>
      </c>
      <c r="D70" s="1">
        <f>'PR-RAS'!E74</f>
        <v>4070.99</v>
      </c>
      <c r="E70" s="1">
        <v>0</v>
      </c>
      <c r="F70" s="1">
        <v>0</v>
      </c>
      <c r="G70" s="2">
        <f t="shared" si="0"/>
        <v>630.80145000000005</v>
      </c>
      <c r="H70" s="2">
        <f t="shared" si="1"/>
        <v>8.0000000000268301E-2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1000.07</v>
      </c>
      <c r="D71" s="1">
        <f>'PR-RAS'!E75</f>
        <v>4070.99</v>
      </c>
      <c r="E71" s="1">
        <v>0</v>
      </c>
      <c r="F71" s="1">
        <v>0</v>
      </c>
      <c r="G71" s="2">
        <f t="shared" si="0"/>
        <v>639.94349999999997</v>
      </c>
      <c r="H71" s="2">
        <f t="shared" si="1"/>
        <v>8.0000000000268301E-2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127.83</v>
      </c>
      <c r="D73" s="1">
        <f>'PR-RAS'!E77</f>
        <v>30</v>
      </c>
      <c r="E73" s="1">
        <v>0</v>
      </c>
      <c r="F73" s="1">
        <v>0</v>
      </c>
      <c r="G73" s="2">
        <f t="shared" si="0"/>
        <v>13.523759999999998</v>
      </c>
      <c r="H73" s="2">
        <f t="shared" si="1"/>
        <v>0.17000000000000171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127.83</v>
      </c>
      <c r="D74" s="1">
        <f>'PR-RAS'!E78</f>
        <v>30</v>
      </c>
      <c r="E74" s="1">
        <v>0</v>
      </c>
      <c r="F74" s="1">
        <v>0</v>
      </c>
      <c r="G74" s="2">
        <f t="shared" si="0"/>
        <v>13.711589999999998</v>
      </c>
      <c r="H74" s="2">
        <f t="shared" si="1"/>
        <v>0.17000000000000171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99363.46</v>
      </c>
      <c r="D102" s="1">
        <f>'PR-RAS'!E106</f>
        <v>88067.58</v>
      </c>
      <c r="E102" s="1">
        <v>0</v>
      </c>
      <c r="F102" s="1">
        <v>0</v>
      </c>
      <c r="G102" s="2">
        <f t="shared" si="0"/>
        <v>27825.360620000003</v>
      </c>
      <c r="H102" s="2">
        <f t="shared" si="1"/>
        <v>0.88000000000465661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99363.46</v>
      </c>
      <c r="D108" s="1">
        <f>'PR-RAS'!E112</f>
        <v>88067.58</v>
      </c>
      <c r="E108" s="1">
        <v>0</v>
      </c>
      <c r="F108" s="1">
        <v>0</v>
      </c>
      <c r="G108" s="2">
        <f t="shared" si="0"/>
        <v>29478.352339999998</v>
      </c>
      <c r="H108" s="2">
        <f t="shared" si="1"/>
        <v>0.88000000000465661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99363.46</v>
      </c>
      <c r="D113" s="1">
        <f>'PR-RAS'!E117</f>
        <v>88067.58</v>
      </c>
      <c r="E113" s="1">
        <v>0</v>
      </c>
      <c r="F113" s="1">
        <v>0</v>
      </c>
      <c r="G113" s="2">
        <f t="shared" si="0"/>
        <v>30855.845440000001</v>
      </c>
      <c r="H113" s="2">
        <f t="shared" si="1"/>
        <v>0.88000000000465661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37880.01</v>
      </c>
      <c r="D120" s="1">
        <f>'PR-RAS'!E124</f>
        <v>60731.39</v>
      </c>
      <c r="E120" s="1">
        <v>0</v>
      </c>
      <c r="F120" s="1">
        <v>0</v>
      </c>
      <c r="G120" s="2">
        <f t="shared" si="0"/>
        <v>18961.792010000001</v>
      </c>
      <c r="H120" s="2">
        <f t="shared" si="1"/>
        <v>0.40000000000145519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20948.990000000002</v>
      </c>
      <c r="D121" s="1">
        <f>'PR-RAS'!E125</f>
        <v>50998.18</v>
      </c>
      <c r="E121" s="1">
        <v>0</v>
      </c>
      <c r="F121" s="1">
        <v>0</v>
      </c>
      <c r="G121" s="2">
        <f t="shared" si="0"/>
        <v>14753.442000000001</v>
      </c>
      <c r="H121" s="2">
        <f t="shared" si="1"/>
        <v>0.18999999999869033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455.79</v>
      </c>
      <c r="D122" s="1">
        <f>'PR-RAS'!E126</f>
        <v>2141</v>
      </c>
      <c r="E122" s="1">
        <v>0</v>
      </c>
      <c r="F122" s="1">
        <v>0</v>
      </c>
      <c r="G122" s="2">
        <f t="shared" si="0"/>
        <v>573.27258999999992</v>
      </c>
      <c r="H122" s="2">
        <f t="shared" si="1"/>
        <v>0.20999999999997954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20493.2</v>
      </c>
      <c r="D123" s="1">
        <f>'PR-RAS'!E127</f>
        <v>48857.18</v>
      </c>
      <c r="E123" s="1">
        <v>0</v>
      </c>
      <c r="F123" s="1">
        <v>0</v>
      </c>
      <c r="G123" s="2">
        <f t="shared" si="0"/>
        <v>14421.322319999999</v>
      </c>
      <c r="H123" s="2">
        <f t="shared" si="1"/>
        <v>0.38000000000101863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16931.02</v>
      </c>
      <c r="D124" s="1">
        <f>'PR-RAS'!E128</f>
        <v>9733.2099999999991</v>
      </c>
      <c r="E124" s="1">
        <v>0</v>
      </c>
      <c r="F124" s="1">
        <v>0</v>
      </c>
      <c r="G124" s="2">
        <f t="shared" si="0"/>
        <v>4476.8851199999999</v>
      </c>
      <c r="H124" s="2">
        <f t="shared" si="1"/>
        <v>0.22999999999956344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4375.45</v>
      </c>
      <c r="D125" s="1">
        <f>'PR-RAS'!E129</f>
        <v>8733.2099999999991</v>
      </c>
      <c r="E125" s="1">
        <v>0</v>
      </c>
      <c r="F125" s="1">
        <v>0</v>
      </c>
      <c r="G125" s="2">
        <f t="shared" si="0"/>
        <v>2708.3918799999997</v>
      </c>
      <c r="H125" s="2">
        <f t="shared" si="1"/>
        <v>0.65999999999894499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12555.57</v>
      </c>
      <c r="D126" s="1">
        <f>'PR-RAS'!E130</f>
        <v>1000</v>
      </c>
      <c r="E126" s="1">
        <v>0</v>
      </c>
      <c r="F126" s="1">
        <v>0</v>
      </c>
      <c r="G126" s="2">
        <f t="shared" si="0"/>
        <v>1819.44625</v>
      </c>
      <c r="H126" s="2">
        <f t="shared" si="1"/>
        <v>0.43000000000029104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685525.39</v>
      </c>
      <c r="D129" s="1">
        <f>'PR-RAS'!E133</f>
        <v>840857.34000000008</v>
      </c>
      <c r="E129" s="1">
        <v>0</v>
      </c>
      <c r="F129" s="1">
        <v>0</v>
      </c>
      <c r="G129" s="2">
        <f t="shared" si="0"/>
        <v>303006.72896000004</v>
      </c>
      <c r="H129" s="2">
        <f t="shared" si="1"/>
        <v>0.73000000009778887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685525.39</v>
      </c>
      <c r="D130" s="1">
        <f>'PR-RAS'!E134</f>
        <v>840857.34000000008</v>
      </c>
      <c r="E130" s="1">
        <v>0</v>
      </c>
      <c r="F130" s="1">
        <v>0</v>
      </c>
      <c r="G130" s="2">
        <f t="shared" si="0"/>
        <v>305373.96903000004</v>
      </c>
      <c r="H130" s="2">
        <f t="shared" si="1"/>
        <v>0.73000000009778887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633856.59</v>
      </c>
      <c r="D131" s="1">
        <f>'PR-RAS'!E135</f>
        <v>796195.28</v>
      </c>
      <c r="E131" s="1">
        <v>0</v>
      </c>
      <c r="F131" s="1">
        <v>0</v>
      </c>
      <c r="G131" s="2">
        <f t="shared" si="0"/>
        <v>289412.12949999998</v>
      </c>
      <c r="H131" s="2">
        <f t="shared" si="1"/>
        <v>0.69000000006053597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51668.800000000003</v>
      </c>
      <c r="D132" s="1">
        <f>'PR-RAS'!E136</f>
        <v>44662.06</v>
      </c>
      <c r="E132" s="1">
        <v>0</v>
      </c>
      <c r="F132" s="1">
        <v>0</v>
      </c>
      <c r="G132" s="2">
        <f t="shared" si="0"/>
        <v>18470.072519999998</v>
      </c>
      <c r="H132" s="2">
        <f t="shared" si="1"/>
        <v>0.25999999999476131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42.55</v>
      </c>
      <c r="D135" s="1">
        <f>'PR-RAS'!E139</f>
        <v>119</v>
      </c>
      <c r="E135" s="1">
        <v>0</v>
      </c>
      <c r="F135" s="1">
        <v>0</v>
      </c>
      <c r="G135" s="2">
        <f t="shared" si="0"/>
        <v>37.593700000000005</v>
      </c>
      <c r="H135" s="2">
        <f t="shared" si="1"/>
        <v>0.45000000000000284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42.55</v>
      </c>
      <c r="D146" s="1">
        <f>'PR-RAS'!E150</f>
        <v>119</v>
      </c>
      <c r="E146" s="1">
        <v>0</v>
      </c>
      <c r="F146" s="1">
        <v>0</v>
      </c>
      <c r="G146" s="2">
        <f t="shared" si="0"/>
        <v>40.679749999999999</v>
      </c>
      <c r="H146" s="2">
        <f t="shared" si="1"/>
        <v>0.45000000000000284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2716108.59</v>
      </c>
      <c r="D147" s="1">
        <f>'PR-RAS'!E151</f>
        <v>3392680.9</v>
      </c>
      <c r="E147" s="1">
        <v>0</v>
      </c>
      <c r="F147" s="1">
        <v>0</v>
      </c>
      <c r="G147" s="2">
        <f t="shared" si="0"/>
        <v>1387214.6769399999</v>
      </c>
      <c r="H147" s="2">
        <f t="shared" si="1"/>
        <v>0.51000000024214387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1849549.19</v>
      </c>
      <c r="D148" s="1">
        <f>'PR-RAS'!E152</f>
        <v>2299910.6</v>
      </c>
      <c r="E148" s="1">
        <v>0</v>
      </c>
      <c r="F148" s="1">
        <v>0</v>
      </c>
      <c r="G148" s="2">
        <f t="shared" si="0"/>
        <v>948057.44733</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1515121.31</v>
      </c>
      <c r="D149" s="1">
        <f>'PR-RAS'!E153</f>
        <v>1901272.68</v>
      </c>
      <c r="E149" s="1">
        <v>0</v>
      </c>
      <c r="F149" s="1">
        <v>0</v>
      </c>
      <c r="G149" s="2">
        <f t="shared" si="0"/>
        <v>787014.66715999995</v>
      </c>
      <c r="H149" s="2">
        <f t="shared" si="1"/>
        <v>0.63000000012107193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1441865.62</v>
      </c>
      <c r="D150" s="1">
        <f>'PR-RAS'!E154</f>
        <v>1798894.16</v>
      </c>
      <c r="E150" s="1">
        <v>0</v>
      </c>
      <c r="F150" s="1">
        <v>0</v>
      </c>
      <c r="G150" s="2">
        <f t="shared" si="0"/>
        <v>750908.43705999991</v>
      </c>
      <c r="H150" s="2">
        <f t="shared" si="1"/>
        <v>0.53999999980442226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37205.64</v>
      </c>
      <c r="D152" s="1">
        <f>'PR-RAS'!E156</f>
        <v>58012.44</v>
      </c>
      <c r="E152" s="1">
        <v>0</v>
      </c>
      <c r="F152" s="1">
        <v>0</v>
      </c>
      <c r="G152" s="2">
        <f t="shared" si="0"/>
        <v>23137.808520000002</v>
      </c>
      <c r="H152" s="2">
        <f t="shared" si="1"/>
        <v>0.80000000000291038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36050.050000000003</v>
      </c>
      <c r="D153" s="1">
        <f>'PR-RAS'!E157</f>
        <v>44366.080000000002</v>
      </c>
      <c r="E153" s="1">
        <v>0</v>
      </c>
      <c r="F153" s="1">
        <v>0</v>
      </c>
      <c r="G153" s="2">
        <f t="shared" si="0"/>
        <v>18966.895919999999</v>
      </c>
      <c r="H153" s="2">
        <f t="shared" si="1"/>
        <v>0.13000000000465661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84426.49</v>
      </c>
      <c r="D154" s="1">
        <f>'PR-RAS'!E158</f>
        <v>84923.74</v>
      </c>
      <c r="E154" s="1">
        <v>0</v>
      </c>
      <c r="F154" s="1">
        <v>0</v>
      </c>
      <c r="G154" s="2">
        <f t="shared" si="0"/>
        <v>38903.917410000002</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250001.39</v>
      </c>
      <c r="D155" s="1">
        <f>'PR-RAS'!E159</f>
        <v>313714.18000000005</v>
      </c>
      <c r="E155" s="1">
        <v>0</v>
      </c>
      <c r="F155" s="1">
        <v>0</v>
      </c>
      <c r="G155" s="2">
        <f t="shared" si="0"/>
        <v>135124.18150000001</v>
      </c>
      <c r="H155" s="2">
        <f t="shared" si="1"/>
        <v>0.57000000006519258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249986.07</v>
      </c>
      <c r="D157" s="1">
        <f>'PR-RAS'!E161</f>
        <v>313703.90000000002</v>
      </c>
      <c r="E157" s="1">
        <v>0</v>
      </c>
      <c r="F157" s="1">
        <v>0</v>
      </c>
      <c r="G157" s="2">
        <f t="shared" si="0"/>
        <v>136873.44372000001</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15.32</v>
      </c>
      <c r="D158" s="1">
        <f>'PR-RAS'!E162</f>
        <v>10.28</v>
      </c>
      <c r="E158" s="1">
        <v>0</v>
      </c>
      <c r="F158" s="1">
        <v>0</v>
      </c>
      <c r="G158" s="2">
        <f t="shared" si="0"/>
        <v>5.6331599999999993</v>
      </c>
      <c r="H158" s="2">
        <f t="shared" si="1"/>
        <v>0.59999999999999964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450123.81000000006</v>
      </c>
      <c r="D159" s="1">
        <f>'PR-RAS'!E163</f>
        <v>583757.48</v>
      </c>
      <c r="E159" s="1">
        <v>0</v>
      </c>
      <c r="F159" s="1">
        <v>0</v>
      </c>
      <c r="G159" s="2">
        <f t="shared" si="0"/>
        <v>255586.92566000001</v>
      </c>
      <c r="H159" s="2">
        <f t="shared" si="1"/>
        <v>0.66999999992549419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83206.52</v>
      </c>
      <c r="D160" s="1">
        <f>'PR-RAS'!E164</f>
        <v>87238.459999999992</v>
      </c>
      <c r="E160" s="1">
        <v>0</v>
      </c>
      <c r="F160" s="1">
        <v>0</v>
      </c>
      <c r="G160" s="2">
        <f t="shared" si="0"/>
        <v>40971.666960000002</v>
      </c>
      <c r="H160" s="2">
        <f t="shared" si="1"/>
        <v>0.93999999998777639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6479.85</v>
      </c>
      <c r="D161" s="1">
        <f>'PR-RAS'!E165</f>
        <v>13606.45</v>
      </c>
      <c r="E161" s="1">
        <v>0</v>
      </c>
      <c r="F161" s="1">
        <v>0</v>
      </c>
      <c r="G161" s="2">
        <f t="shared" si="0"/>
        <v>5390.84</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76236.67</v>
      </c>
      <c r="D162" s="1">
        <f>'PR-RAS'!E166</f>
        <v>72673.919999999998</v>
      </c>
      <c r="E162" s="1">
        <v>0</v>
      </c>
      <c r="F162" s="1">
        <v>0</v>
      </c>
      <c r="G162" s="2">
        <f t="shared" si="0"/>
        <v>35675.106110000001</v>
      </c>
      <c r="H162" s="2">
        <f t="shared" si="1"/>
        <v>0.41000000000349246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490</v>
      </c>
      <c r="D163" s="1">
        <f>'PR-RAS'!E167</f>
        <v>958.09</v>
      </c>
      <c r="E163" s="1">
        <v>0</v>
      </c>
      <c r="F163" s="1">
        <v>0</v>
      </c>
      <c r="G163" s="2">
        <f t="shared" si="0"/>
        <v>389.80116000000004</v>
      </c>
      <c r="H163" s="2">
        <f t="shared" si="1"/>
        <v>9.0000000000031832E-2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253457.44</v>
      </c>
      <c r="D165" s="1">
        <f>'PR-RAS'!E169</f>
        <v>250685.15</v>
      </c>
      <c r="E165" s="1">
        <v>0</v>
      </c>
      <c r="F165" s="1">
        <v>0</v>
      </c>
      <c r="G165" s="2">
        <f t="shared" si="0"/>
        <v>123791.74936</v>
      </c>
      <c r="H165" s="2">
        <f t="shared" si="1"/>
        <v>0.58999999999650754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24140.01</v>
      </c>
      <c r="D166" s="1">
        <f>'PR-RAS'!E170</f>
        <v>27832.28</v>
      </c>
      <c r="E166" s="1">
        <v>0</v>
      </c>
      <c r="F166" s="1">
        <v>0</v>
      </c>
      <c r="G166" s="2">
        <f t="shared" si="0"/>
        <v>13167.75405</v>
      </c>
      <c r="H166" s="2">
        <f t="shared" si="1"/>
        <v>0.28999999999723514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131314.65</v>
      </c>
      <c r="D167" s="1">
        <f>'PR-RAS'!E171</f>
        <v>139709.74</v>
      </c>
      <c r="E167" s="1">
        <v>0</v>
      </c>
      <c r="F167" s="1">
        <v>0</v>
      </c>
      <c r="G167" s="2">
        <f t="shared" si="0"/>
        <v>68181.865579999998</v>
      </c>
      <c r="H167" s="2">
        <f t="shared" si="1"/>
        <v>0.61000000001513399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86791.81</v>
      </c>
      <c r="D168" s="1">
        <f>'PR-RAS'!E172</f>
        <v>75678.28</v>
      </c>
      <c r="E168" s="1">
        <v>0</v>
      </c>
      <c r="F168" s="1">
        <v>0</v>
      </c>
      <c r="G168" s="2">
        <f t="shared" si="0"/>
        <v>39770.77779</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3290.74</v>
      </c>
      <c r="D169" s="1">
        <f>'PR-RAS'!E173</f>
        <v>3930.95</v>
      </c>
      <c r="E169" s="1">
        <v>0</v>
      </c>
      <c r="F169" s="1">
        <v>0</v>
      </c>
      <c r="G169" s="2">
        <f t="shared" si="0"/>
        <v>1873.6435200000001</v>
      </c>
      <c r="H169" s="2">
        <f t="shared" si="1"/>
        <v>0.31000000000040018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7382.75</v>
      </c>
      <c r="D170" s="1">
        <f>'PR-RAS'!E174</f>
        <v>2344.4</v>
      </c>
      <c r="E170" s="1">
        <v>0</v>
      </c>
      <c r="F170" s="1">
        <v>0</v>
      </c>
      <c r="G170" s="2">
        <f t="shared" si="0"/>
        <v>2040.09195</v>
      </c>
      <c r="H170" s="2">
        <f t="shared" si="1"/>
        <v>0.65000000000009095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537.48</v>
      </c>
      <c r="D172" s="1">
        <f>'PR-RAS'!E176</f>
        <v>1189.5</v>
      </c>
      <c r="E172" s="1">
        <v>0</v>
      </c>
      <c r="F172" s="1">
        <v>0</v>
      </c>
      <c r="G172" s="2">
        <f t="shared" si="0"/>
        <v>498.71808000000004</v>
      </c>
      <c r="H172" s="2">
        <f t="shared" si="1"/>
        <v>0.98000000000001819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102577.57</v>
      </c>
      <c r="D173" s="1">
        <f>'PR-RAS'!E177</f>
        <v>230991.37</v>
      </c>
      <c r="E173" s="1">
        <v>0</v>
      </c>
      <c r="F173" s="1">
        <v>0</v>
      </c>
      <c r="G173" s="2">
        <f t="shared" si="0"/>
        <v>97104.373319999999</v>
      </c>
      <c r="H173" s="2">
        <f t="shared" si="1"/>
        <v>0.79999999998835847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24374.07</v>
      </c>
      <c r="D174" s="1">
        <f>'PR-RAS'!E178</f>
        <v>21827.279999999999</v>
      </c>
      <c r="E174" s="1">
        <v>0</v>
      </c>
      <c r="F174" s="1">
        <v>0</v>
      </c>
      <c r="G174" s="2">
        <f t="shared" si="0"/>
        <v>11768.95299</v>
      </c>
      <c r="H174" s="2">
        <f t="shared" si="1"/>
        <v>0.34999999999854481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29374.18</v>
      </c>
      <c r="D175" s="1">
        <f>'PR-RAS'!E179</f>
        <v>156714.93</v>
      </c>
      <c r="E175" s="1">
        <v>0</v>
      </c>
      <c r="F175" s="1">
        <v>0</v>
      </c>
      <c r="G175" s="2">
        <f t="shared" si="0"/>
        <v>59647.902959999992</v>
      </c>
      <c r="H175" s="2">
        <f t="shared" si="1"/>
        <v>0.25000000000727596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1592.5</v>
      </c>
      <c r="D176" s="1">
        <f>'PR-RAS'!E180</f>
        <v>1658.24</v>
      </c>
      <c r="E176" s="1">
        <v>0</v>
      </c>
      <c r="F176" s="1">
        <v>0</v>
      </c>
      <c r="G176" s="2">
        <f t="shared" si="0"/>
        <v>859.0714999999999</v>
      </c>
      <c r="H176" s="2">
        <f t="shared" si="1"/>
        <v>0.74000000000000909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21218.77</v>
      </c>
      <c r="D177" s="1">
        <f>'PR-RAS'!E181</f>
        <v>25359.81</v>
      </c>
      <c r="E177" s="1">
        <v>0</v>
      </c>
      <c r="F177" s="1">
        <v>0</v>
      </c>
      <c r="G177" s="2">
        <f t="shared" si="0"/>
        <v>12661.156639999999</v>
      </c>
      <c r="H177" s="2">
        <f t="shared" si="1"/>
        <v>0.41999999999825377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929.73</v>
      </c>
      <c r="D178" s="1">
        <f>'PR-RAS'!E182</f>
        <v>1047.3900000000001</v>
      </c>
      <c r="E178" s="1">
        <v>0</v>
      </c>
      <c r="F178" s="1">
        <v>0</v>
      </c>
      <c r="G178" s="2">
        <f t="shared" si="0"/>
        <v>535.33826999999997</v>
      </c>
      <c r="H178" s="2">
        <f t="shared" si="1"/>
        <v>0.66000000000008185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7103.85</v>
      </c>
      <c r="D179" s="1">
        <f>'PR-RAS'!E183</f>
        <v>5117.93</v>
      </c>
      <c r="E179" s="1">
        <v>0</v>
      </c>
      <c r="F179" s="1">
        <v>0</v>
      </c>
      <c r="G179" s="2">
        <f t="shared" si="0"/>
        <v>3086.4683799999998</v>
      </c>
      <c r="H179" s="2">
        <f t="shared" si="1"/>
        <v>0.21999999999934516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8550.82</v>
      </c>
      <c r="D180" s="1">
        <f>'PR-RAS'!E184</f>
        <v>8770.16</v>
      </c>
      <c r="E180" s="1">
        <v>0</v>
      </c>
      <c r="F180" s="1">
        <v>0</v>
      </c>
      <c r="G180" s="2">
        <f t="shared" si="0"/>
        <v>4670.3140599999997</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1502.06</v>
      </c>
      <c r="D181" s="1">
        <f>'PR-RAS'!E185</f>
        <v>1767.04</v>
      </c>
      <c r="E181" s="1">
        <v>0</v>
      </c>
      <c r="F181" s="1">
        <v>0</v>
      </c>
      <c r="G181" s="2">
        <f t="shared" si="0"/>
        <v>906.50519999999983</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7931.59</v>
      </c>
      <c r="D182" s="1">
        <f>'PR-RAS'!E186</f>
        <v>8728.59</v>
      </c>
      <c r="E182" s="1">
        <v>0</v>
      </c>
      <c r="F182" s="1">
        <v>0</v>
      </c>
      <c r="G182" s="2">
        <f t="shared" si="0"/>
        <v>4595.3673699999999</v>
      </c>
      <c r="H182" s="2">
        <f t="shared" si="1"/>
        <v>0.81999999999970896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171.2</v>
      </c>
      <c r="E183" s="1">
        <v>0</v>
      </c>
      <c r="F183" s="1">
        <v>0</v>
      </c>
      <c r="G183" s="2">
        <f t="shared" si="0"/>
        <v>62.316799999999994</v>
      </c>
      <c r="H183" s="2">
        <f t="shared" si="1"/>
        <v>0.19999999999998863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10882.279999999999</v>
      </c>
      <c r="D184" s="1">
        <f>'PR-RAS'!E188</f>
        <v>14671.3</v>
      </c>
      <c r="E184" s="1">
        <v>0</v>
      </c>
      <c r="F184" s="1">
        <v>0</v>
      </c>
      <c r="G184" s="2">
        <f t="shared" si="0"/>
        <v>7361.1530399999992</v>
      </c>
      <c r="H184" s="2">
        <f t="shared" si="1"/>
        <v>0.57999999999810825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6384.2</v>
      </c>
      <c r="D186" s="1">
        <f>'PR-RAS'!E190</f>
        <v>6645.95</v>
      </c>
      <c r="E186" s="1">
        <v>0</v>
      </c>
      <c r="F186" s="1">
        <v>0</v>
      </c>
      <c r="G186" s="2">
        <f t="shared" si="0"/>
        <v>3640.0784999999996</v>
      </c>
      <c r="H186" s="2">
        <f t="shared" si="1"/>
        <v>0.25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56.49</v>
      </c>
      <c r="D187" s="1">
        <f>'PR-RAS'!E191</f>
        <v>259.58</v>
      </c>
      <c r="E187" s="1">
        <v>0</v>
      </c>
      <c r="F187" s="1">
        <v>0</v>
      </c>
      <c r="G187" s="2">
        <f t="shared" si="0"/>
        <v>107.07089999999999</v>
      </c>
      <c r="H187" s="2">
        <f t="shared" si="1"/>
        <v>0.91000000000001791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2423.4899999999998</v>
      </c>
      <c r="D189" s="1">
        <f>'PR-RAS'!E193</f>
        <v>4770.29</v>
      </c>
      <c r="E189" s="1">
        <v>0</v>
      </c>
      <c r="F189" s="1">
        <v>0</v>
      </c>
      <c r="G189" s="2">
        <f t="shared" si="0"/>
        <v>2249.2451599999999</v>
      </c>
      <c r="H189" s="2">
        <f t="shared" si="1"/>
        <v>0.77999999999974534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1094.6400000000001</v>
      </c>
      <c r="D190" s="1">
        <f>'PR-RAS'!E194</f>
        <v>94.84</v>
      </c>
      <c r="E190" s="1">
        <v>0</v>
      </c>
      <c r="F190" s="1">
        <v>0</v>
      </c>
      <c r="G190" s="2">
        <f t="shared" si="0"/>
        <v>242.73648000000003</v>
      </c>
      <c r="H190" s="2">
        <f t="shared" si="1"/>
        <v>0.51999999999989654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747.1</v>
      </c>
      <c r="D191" s="1">
        <f>'PR-RAS'!E195</f>
        <v>2712.55</v>
      </c>
      <c r="E191" s="1">
        <v>0</v>
      </c>
      <c r="F191" s="1">
        <v>0</v>
      </c>
      <c r="G191" s="2">
        <f t="shared" si="0"/>
        <v>1172.7180000000001</v>
      </c>
      <c r="H191" s="2">
        <f t="shared" si="1"/>
        <v>0.54999999999984084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1109.73</v>
      </c>
      <c r="D192" s="1">
        <f>'PR-RAS'!E196</f>
        <v>933.15</v>
      </c>
      <c r="E192" s="1">
        <v>0</v>
      </c>
      <c r="F192" s="1">
        <v>0</v>
      </c>
      <c r="G192" s="2">
        <f t="shared" si="0"/>
        <v>568.42172999999991</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1109.73</v>
      </c>
      <c r="D206" s="1">
        <f>'PR-RAS'!E210</f>
        <v>933.15</v>
      </c>
      <c r="E206" s="1">
        <v>0</v>
      </c>
      <c r="F206" s="1">
        <v>0</v>
      </c>
      <c r="G206" s="2">
        <f t="shared" si="0"/>
        <v>610.08614999999986</v>
      </c>
      <c r="H206" s="2">
        <f t="shared" si="1"/>
        <v>0.41999999999995907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704.56</v>
      </c>
      <c r="D207" s="1">
        <f>'PR-RAS'!E211</f>
        <v>624</v>
      </c>
      <c r="E207" s="1">
        <v>0</v>
      </c>
      <c r="F207" s="1">
        <v>0</v>
      </c>
      <c r="G207" s="2">
        <f t="shared" si="0"/>
        <v>402.22735999999998</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405.17</v>
      </c>
      <c r="D209" s="1">
        <f>'PR-RAS'!E213</f>
        <v>309.14999999999998</v>
      </c>
      <c r="E209" s="1">
        <v>0</v>
      </c>
      <c r="F209" s="1">
        <v>0</v>
      </c>
      <c r="G209" s="2">
        <f t="shared" si="0"/>
        <v>212.88175999999999</v>
      </c>
      <c r="H209" s="2">
        <f t="shared" si="1"/>
        <v>0.31999999999999318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414277.36</v>
      </c>
      <c r="D248" s="1">
        <f>'PR-RAS'!E252</f>
        <v>506230.02</v>
      </c>
      <c r="E248" s="1">
        <v>0</v>
      </c>
      <c r="F248" s="1">
        <v>0</v>
      </c>
      <c r="G248" s="2">
        <f t="shared" si="0"/>
        <v>352404.13779999997</v>
      </c>
      <c r="H248" s="2">
        <f t="shared" si="1"/>
        <v>0.38000000000465661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414277.36</v>
      </c>
      <c r="D255" s="1">
        <f>'PR-RAS'!E259</f>
        <v>506230.02</v>
      </c>
      <c r="E255" s="1">
        <v>0</v>
      </c>
      <c r="F255" s="1">
        <v>0</v>
      </c>
      <c r="G255" s="2">
        <f t="shared" si="0"/>
        <v>362391.29959999997</v>
      </c>
      <c r="H255" s="2">
        <f t="shared" si="1"/>
        <v>0.38000000000465661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414277.36</v>
      </c>
      <c r="D257" s="1">
        <f>'PR-RAS'!E261</f>
        <v>506230.02</v>
      </c>
      <c r="E257" s="1">
        <v>0</v>
      </c>
      <c r="F257" s="1">
        <v>0</v>
      </c>
      <c r="G257" s="2">
        <f t="shared" si="0"/>
        <v>365244.77439999999</v>
      </c>
      <c r="H257" s="2">
        <f t="shared" si="1"/>
        <v>0.38000000000465661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1048.5</v>
      </c>
      <c r="D259" s="1">
        <f>'PR-RAS'!E263</f>
        <v>1849.65</v>
      </c>
      <c r="E259" s="1">
        <v>0</v>
      </c>
      <c r="F259" s="1">
        <v>0</v>
      </c>
      <c r="G259" s="2">
        <f t="shared" si="0"/>
        <v>1224.9324000000001</v>
      </c>
      <c r="H259" s="2">
        <f t="shared" si="1"/>
        <v>0.84999999999990905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1048.5</v>
      </c>
      <c r="D260" s="1">
        <f>'PR-RAS'!E264</f>
        <v>1189.6500000000001</v>
      </c>
      <c r="E260" s="1">
        <v>0</v>
      </c>
      <c r="F260" s="1">
        <v>0</v>
      </c>
      <c r="G260" s="2">
        <f t="shared" si="0"/>
        <v>887.80020000000002</v>
      </c>
      <c r="H260" s="2">
        <f t="shared" si="1"/>
        <v>0.84999999999990905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1048.5</v>
      </c>
      <c r="D262" s="1">
        <f>'PR-RAS'!E266</f>
        <v>1189.6500000000001</v>
      </c>
      <c r="E262" s="1">
        <v>0</v>
      </c>
      <c r="F262" s="1">
        <v>0</v>
      </c>
      <c r="G262" s="2">
        <f t="shared" si="0"/>
        <v>894.65580000000011</v>
      </c>
      <c r="H262" s="2">
        <f t="shared" si="1"/>
        <v>0.84999999999990905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660</v>
      </c>
      <c r="E269" s="1">
        <v>0</v>
      </c>
      <c r="F269" s="1">
        <v>0</v>
      </c>
      <c r="G269" s="2">
        <f t="shared" si="8"/>
        <v>353.76000000000005</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660</v>
      </c>
      <c r="E274" s="1">
        <v>0</v>
      </c>
      <c r="F274" s="1">
        <v>0</v>
      </c>
      <c r="G274" s="2">
        <f t="shared" si="8"/>
        <v>360.36</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2716108.59</v>
      </c>
      <c r="D285" s="1">
        <f>'PR-RAS'!E289</f>
        <v>3392680.9</v>
      </c>
      <c r="E285" s="1">
        <v>0</v>
      </c>
      <c r="F285" s="1">
        <v>0</v>
      </c>
      <c r="G285" s="2">
        <f t="shared" si="8"/>
        <v>2698417.5907600001</v>
      </c>
      <c r="H285" s="2">
        <f t="shared" si="9"/>
        <v>0.51000000024214387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129284.04999999981</v>
      </c>
      <c r="D286" s="1">
        <f>'PR-RAS'!E290</f>
        <v>17332.500000000466</v>
      </c>
      <c r="E286" s="1">
        <v>0</v>
      </c>
      <c r="F286" s="1">
        <v>0</v>
      </c>
      <c r="G286" s="2">
        <f t="shared" si="8"/>
        <v>46725.479250000208</v>
      </c>
      <c r="H286" s="2">
        <f t="shared" si="9"/>
        <v>0.5499999993480742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4369.04</v>
      </c>
      <c r="D288" s="1">
        <f>'PR-RAS'!E292</f>
        <v>21917.279999999999</v>
      </c>
      <c r="E288" s="1">
        <v>0</v>
      </c>
      <c r="F288" s="1">
        <v>0</v>
      </c>
      <c r="G288" s="2">
        <f t="shared" si="8"/>
        <v>13834.433199999998</v>
      </c>
      <c r="H288" s="2">
        <f t="shared" si="9"/>
        <v>0.31999999999879947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14908.05</v>
      </c>
      <c r="D290" s="1">
        <f>'PR-RAS'!E294</f>
        <v>14139.08</v>
      </c>
      <c r="E290" s="1">
        <v>0</v>
      </c>
      <c r="F290" s="1">
        <v>0</v>
      </c>
      <c r="G290" s="2">
        <f t="shared" si="8"/>
        <v>12480.814689999999</v>
      </c>
      <c r="H290" s="2">
        <f t="shared" si="9"/>
        <v>0.12999999999919964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5133.8999999999996</v>
      </c>
      <c r="D291" s="1">
        <f>'PR-RAS'!E295</f>
        <v>3300.76</v>
      </c>
      <c r="E291" s="1">
        <v>0</v>
      </c>
      <c r="F291" s="1">
        <v>0</v>
      </c>
      <c r="G291" s="2">
        <f t="shared" si="8"/>
        <v>3403.2718</v>
      </c>
      <c r="H291" s="2">
        <f t="shared" si="9"/>
        <v>0.34000000000014552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1450</v>
      </c>
      <c r="D293" s="1">
        <f>'PR-RAS'!E298</f>
        <v>0</v>
      </c>
      <c r="E293" s="1">
        <v>0</v>
      </c>
      <c r="F293" s="1">
        <v>0</v>
      </c>
      <c r="G293" s="2">
        <f t="shared" si="8"/>
        <v>423.4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1450</v>
      </c>
      <c r="D306" s="1">
        <f>'PR-RAS'!E311</f>
        <v>0</v>
      </c>
      <c r="E306" s="1">
        <v>0</v>
      </c>
      <c r="F306" s="1">
        <v>0</v>
      </c>
      <c r="G306" s="2">
        <f t="shared" si="8"/>
        <v>442.25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1450</v>
      </c>
      <c r="D312" s="1">
        <f>'PR-RAS'!E317</f>
        <v>0</v>
      </c>
      <c r="E312" s="1">
        <v>0</v>
      </c>
      <c r="F312" s="1">
        <v>0</v>
      </c>
      <c r="G312" s="2">
        <f t="shared" si="8"/>
        <v>450.95</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1450</v>
      </c>
      <c r="D315" s="1">
        <f>'PR-RAS'!E320</f>
        <v>0</v>
      </c>
      <c r="E315" s="1">
        <v>0</v>
      </c>
      <c r="F315" s="1">
        <v>0</v>
      </c>
      <c r="G315" s="2">
        <f t="shared" si="8"/>
        <v>455.3</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118297.68000000001</v>
      </c>
      <c r="D345" s="1">
        <f>'PR-RAS'!E350</f>
        <v>59873.939999999995</v>
      </c>
      <c r="E345" s="1">
        <v>0</v>
      </c>
      <c r="F345" s="1">
        <v>0</v>
      </c>
      <c r="G345" s="2">
        <f t="shared" si="8"/>
        <v>81887.67263999999</v>
      </c>
      <c r="H345" s="2">
        <f t="shared" si="9"/>
        <v>0.37999999999738066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29877.050000000003</v>
      </c>
      <c r="D358" s="1">
        <f>'PR-RAS'!E363</f>
        <v>59873.939999999995</v>
      </c>
      <c r="E358" s="1">
        <v>0</v>
      </c>
      <c r="F358" s="1">
        <v>0</v>
      </c>
      <c r="G358" s="2">
        <f t="shared" si="8"/>
        <v>53416.100009999995</v>
      </c>
      <c r="H358" s="2">
        <f t="shared" si="9"/>
        <v>0.11000000000785803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27096.980000000003</v>
      </c>
      <c r="D364" s="1">
        <f>'PR-RAS'!E369</f>
        <v>10871.999999999998</v>
      </c>
      <c r="E364" s="1">
        <v>0</v>
      </c>
      <c r="F364" s="1">
        <v>0</v>
      </c>
      <c r="G364" s="2">
        <f t="shared" si="8"/>
        <v>17729.275739999997</v>
      </c>
      <c r="H364" s="2">
        <f t="shared" si="9"/>
        <v>1.9999999998617568E-2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15988.25</v>
      </c>
      <c r="D365" s="1">
        <f>'PR-RAS'!E370</f>
        <v>5261.25</v>
      </c>
      <c r="E365" s="1">
        <v>0</v>
      </c>
      <c r="F365" s="1">
        <v>0</v>
      </c>
      <c r="G365" s="2">
        <f t="shared" si="8"/>
        <v>9649.9130000000005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1119.25</v>
      </c>
      <c r="E366" s="1">
        <v>0</v>
      </c>
      <c r="F366" s="1">
        <v>0</v>
      </c>
      <c r="G366" s="2">
        <f t="shared" si="8"/>
        <v>817.05250000000001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5688.02</v>
      </c>
      <c r="D367" s="1">
        <f>'PR-RAS'!E372</f>
        <v>3110.11</v>
      </c>
      <c r="E367" s="1">
        <v>0</v>
      </c>
      <c r="F367" s="1">
        <v>0</v>
      </c>
      <c r="G367" s="2">
        <f t="shared" si="8"/>
        <v>4358.4158400000006</v>
      </c>
      <c r="H367" s="2">
        <f t="shared" si="9"/>
        <v>0.13000000000056389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5154.6000000000004</v>
      </c>
      <c r="D369" s="1">
        <f>'PR-RAS'!E374</f>
        <v>926.63</v>
      </c>
      <c r="E369" s="1">
        <v>0</v>
      </c>
      <c r="F369" s="1">
        <v>0</v>
      </c>
      <c r="G369" s="2">
        <f t="shared" si="8"/>
        <v>2578.89248</v>
      </c>
      <c r="H369" s="2">
        <f t="shared" si="9"/>
        <v>0.76999999999964075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266.11</v>
      </c>
      <c r="D370" s="1">
        <f>'PR-RAS'!E375</f>
        <v>374.96</v>
      </c>
      <c r="E370" s="1">
        <v>0</v>
      </c>
      <c r="F370" s="1">
        <v>0</v>
      </c>
      <c r="G370" s="2">
        <f t="shared" si="8"/>
        <v>374.91506999999996</v>
      </c>
      <c r="H370" s="2">
        <f t="shared" si="9"/>
        <v>0.15000000000003411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79.8</v>
      </c>
      <c r="E371" s="1">
        <v>0</v>
      </c>
      <c r="F371" s="1">
        <v>0</v>
      </c>
      <c r="G371" s="2">
        <f t="shared" si="8"/>
        <v>59.052</v>
      </c>
      <c r="H371" s="2">
        <f t="shared" si="9"/>
        <v>0.20000000000000284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40269.56</v>
      </c>
      <c r="E373" s="1">
        <v>0</v>
      </c>
      <c r="F373" s="1">
        <v>0</v>
      </c>
      <c r="G373" s="2">
        <f t="shared" si="8"/>
        <v>29960.552639999998</v>
      </c>
      <c r="H373" s="2">
        <f t="shared" si="9"/>
        <v>0.44000000000232831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40269.56</v>
      </c>
      <c r="E374" s="1">
        <v>0</v>
      </c>
      <c r="F374" s="1">
        <v>0</v>
      </c>
      <c r="G374" s="2">
        <f t="shared" si="8"/>
        <v>30041.091759999999</v>
      </c>
      <c r="H374" s="2">
        <f t="shared" si="9"/>
        <v>0.44000000000232831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2780.07</v>
      </c>
      <c r="D378" s="1">
        <f>'PR-RAS'!E383</f>
        <v>8732.3799999999992</v>
      </c>
      <c r="E378" s="1">
        <v>0</v>
      </c>
      <c r="F378" s="1">
        <v>0</v>
      </c>
      <c r="G378" s="2">
        <f t="shared" si="8"/>
        <v>7632.300909999999</v>
      </c>
      <c r="H378" s="2">
        <f t="shared" si="9"/>
        <v>0.44999999999936335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2780.07</v>
      </c>
      <c r="D379" s="1">
        <f>'PR-RAS'!E384</f>
        <v>8732.3799999999992</v>
      </c>
      <c r="E379" s="1">
        <v>0</v>
      </c>
      <c r="F379" s="1">
        <v>0</v>
      </c>
      <c r="G379" s="2">
        <f t="shared" si="8"/>
        <v>7652.5457399999996</v>
      </c>
      <c r="H379" s="2">
        <f t="shared" si="9"/>
        <v>0.44999999999936335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88420.63</v>
      </c>
      <c r="D397" s="1">
        <f>'PR-RAS'!E402</f>
        <v>0</v>
      </c>
      <c r="E397" s="1">
        <v>0</v>
      </c>
      <c r="F397" s="1">
        <v>0</v>
      </c>
      <c r="G397" s="2">
        <f t="shared" si="8"/>
        <v>35014.569480000006</v>
      </c>
      <c r="H397" s="2">
        <f t="shared" si="9"/>
        <v>0.36999999999534339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88420.63</v>
      </c>
      <c r="D398" s="1">
        <f>'PR-RAS'!E403</f>
        <v>0</v>
      </c>
      <c r="E398" s="1">
        <v>0</v>
      </c>
      <c r="F398" s="1">
        <v>0</v>
      </c>
      <c r="G398" s="2">
        <f t="shared" si="8"/>
        <v>35102.990110000006</v>
      </c>
      <c r="H398" s="2">
        <f t="shared" si="9"/>
        <v>0.36999999999534339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116847.68000000001</v>
      </c>
      <c r="D403" s="1">
        <f>'PR-RAS'!E408</f>
        <v>59873.939999999995</v>
      </c>
      <c r="E403" s="1">
        <v>0</v>
      </c>
      <c r="F403" s="1">
        <v>0</v>
      </c>
      <c r="G403" s="2">
        <f t="shared" si="8"/>
        <v>95111.415120000005</v>
      </c>
      <c r="H403" s="2">
        <f t="shared" si="9"/>
        <v>0.37999999999738066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20479.509999999998</v>
      </c>
      <c r="D404" s="1">
        <f>'PR-RAS'!E409</f>
        <v>15367.64</v>
      </c>
      <c r="E404" s="1">
        <v>0</v>
      </c>
      <c r="F404" s="1">
        <v>0</v>
      </c>
      <c r="G404" s="2">
        <f t="shared" si="8"/>
        <v>20639.560369999999</v>
      </c>
      <c r="H404" s="2">
        <f t="shared" si="9"/>
        <v>0.85000000000218279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2846842.6399999997</v>
      </c>
      <c r="D407" s="1">
        <f>'PR-RAS'!E412</f>
        <v>3410013.4000000004</v>
      </c>
      <c r="E407" s="1">
        <v>0</v>
      </c>
      <c r="F407" s="1">
        <v>0</v>
      </c>
      <c r="G407" s="2">
        <f t="shared" si="8"/>
        <v>3924748.9926400008</v>
      </c>
      <c r="H407" s="2">
        <f t="shared" si="9"/>
        <v>0.76000000070780516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2834406.27</v>
      </c>
      <c r="D408" s="1">
        <f>'PR-RAS'!E413</f>
        <v>3452554.84</v>
      </c>
      <c r="E408" s="1">
        <v>0</v>
      </c>
      <c r="F408" s="1">
        <v>0</v>
      </c>
      <c r="G408" s="2">
        <f t="shared" si="8"/>
        <v>3963982.9916499993</v>
      </c>
      <c r="H408" s="2">
        <f t="shared" si="9"/>
        <v>0.43000000016763806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12436.369999999646</v>
      </c>
      <c r="D409" s="1">
        <f>'PR-RAS'!E414</f>
        <v>0</v>
      </c>
      <c r="E409" s="1">
        <v>0</v>
      </c>
      <c r="F409" s="1">
        <v>0</v>
      </c>
      <c r="G409" s="2">
        <f t="shared" si="8"/>
        <v>5074.0389599998553</v>
      </c>
      <c r="H409" s="2">
        <f t="shared" si="9"/>
        <v>0.36999999964609742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42541.439999999478</v>
      </c>
      <c r="E410" s="1">
        <v>0</v>
      </c>
      <c r="F410" s="1">
        <v>0</v>
      </c>
      <c r="G410" s="2">
        <f t="shared" si="8"/>
        <v>34798.897919999574</v>
      </c>
      <c r="H410" s="2">
        <f t="shared" si="9"/>
        <v>0.43999999947845936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24848.55</v>
      </c>
      <c r="D411" s="1">
        <f>'PR-RAS'!E416</f>
        <v>37284.92</v>
      </c>
      <c r="E411" s="1">
        <v>0</v>
      </c>
      <c r="F411" s="1">
        <v>0</v>
      </c>
      <c r="G411" s="2">
        <f t="shared" si="8"/>
        <v>40761.539899999996</v>
      </c>
      <c r="H411" s="2">
        <f t="shared" si="9"/>
        <v>0.53000000000247383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14908.05</v>
      </c>
      <c r="D413" s="1">
        <f>'PR-RAS'!E418</f>
        <v>14139.08</v>
      </c>
      <c r="E413" s="1">
        <v>0</v>
      </c>
      <c r="F413" s="1">
        <v>0</v>
      </c>
      <c r="G413" s="2">
        <f t="shared" si="8"/>
        <v>17792.718519999999</v>
      </c>
      <c r="H413" s="2">
        <f t="shared" si="9"/>
        <v>0.12999999999919964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2846842.6399999997</v>
      </c>
      <c r="D633" s="1">
        <f>'PR-RAS'!E639</f>
        <v>3410013.4000000004</v>
      </c>
      <c r="E633" s="1">
        <v>0</v>
      </c>
      <c r="F633" s="1">
        <v>0</v>
      </c>
      <c r="G633" s="2">
        <f t="shared" si="10"/>
        <v>6109461.4860800011</v>
      </c>
      <c r="H633" s="2">
        <f t="shared" si="11"/>
        <v>0.76000000070780516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2834406.27</v>
      </c>
      <c r="D634" s="1">
        <f>'PR-RAS'!E640</f>
        <v>3452554.84</v>
      </c>
      <c r="E634" s="1">
        <v>0</v>
      </c>
      <c r="F634" s="1">
        <v>0</v>
      </c>
      <c r="G634" s="2">
        <f t="shared" si="10"/>
        <v>6165113.5963499993</v>
      </c>
      <c r="H634" s="2">
        <f t="shared" si="11"/>
        <v>0.43000000016763806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12436.369999999646</v>
      </c>
      <c r="D635" s="1">
        <f>'PR-RAS'!E641</f>
        <v>0</v>
      </c>
      <c r="E635" s="1">
        <v>0</v>
      </c>
      <c r="F635" s="1">
        <v>0</v>
      </c>
      <c r="G635" s="2">
        <f t="shared" si="10"/>
        <v>7884.6585799997756</v>
      </c>
      <c r="H635" s="2">
        <f t="shared" si="11"/>
        <v>0.36999999964609742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42541.439999999478</v>
      </c>
      <c r="E636" s="1">
        <v>0</v>
      </c>
      <c r="F636" s="1">
        <v>0</v>
      </c>
      <c r="G636" s="2">
        <f t="shared" si="10"/>
        <v>54027.628799999336</v>
      </c>
      <c r="H636" s="2">
        <f t="shared" si="11"/>
        <v>0.43999999947845936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24848.55</v>
      </c>
      <c r="D637" s="1">
        <f>'PR-RAS'!E643</f>
        <v>37284.92</v>
      </c>
      <c r="E637" s="1">
        <v>0</v>
      </c>
      <c r="F637" s="1">
        <v>0</v>
      </c>
      <c r="G637" s="2">
        <f t="shared" si="10"/>
        <v>63230.096040000004</v>
      </c>
      <c r="H637" s="2">
        <f t="shared" si="11"/>
        <v>0.53000000000247383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37284.919999999649</v>
      </c>
      <c r="D639" s="1">
        <f>'PR-RAS'!E645</f>
        <v>0</v>
      </c>
      <c r="E639" s="1">
        <v>0</v>
      </c>
      <c r="F639" s="1">
        <v>0</v>
      </c>
      <c r="G639" s="2">
        <f t="shared" si="10"/>
        <v>23787.778959999778</v>
      </c>
      <c r="H639" s="2">
        <f t="shared" si="11"/>
        <v>8.0000000350992195E-2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5256.5199999994802</v>
      </c>
      <c r="E640" s="1">
        <v>0</v>
      </c>
      <c r="F640" s="1">
        <v>0</v>
      </c>
      <c r="G640" s="2">
        <f t="shared" si="10"/>
        <v>6717.8325599993359</v>
      </c>
      <c r="H640" s="2">
        <f t="shared" si="11"/>
        <v>0.48000000051979441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166901.48000000001</v>
      </c>
      <c r="D641" s="1">
        <f>'PR-RAS'!E647</f>
        <v>192839.29</v>
      </c>
      <c r="E641" s="1">
        <v>0</v>
      </c>
      <c r="F641" s="1">
        <v>0</v>
      </c>
      <c r="G641" s="2">
        <f t="shared" si="10"/>
        <v>353651.23840000003</v>
      </c>
      <c r="H641" s="2">
        <f t="shared" si="11"/>
        <v>0.77000000001862645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92609.279999999999</v>
      </c>
      <c r="D642" s="1">
        <f>'PR-RAS'!E649</f>
        <v>119881.53</v>
      </c>
      <c r="E642" s="1">
        <v>0</v>
      </c>
      <c r="F642" s="1">
        <v>0</v>
      </c>
      <c r="G642" s="2">
        <f t="shared" si="10"/>
        <v>213050.66993999999</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2919587.88</v>
      </c>
      <c r="D643" s="1">
        <f>'PR-RAS'!E650</f>
        <v>3477068.84</v>
      </c>
      <c r="E643" s="1">
        <v>0</v>
      </c>
      <c r="F643" s="1">
        <v>0</v>
      </c>
      <c r="G643" s="2">
        <f t="shared" si="10"/>
        <v>6338931.8095199997</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2892315.63</v>
      </c>
      <c r="D644" s="1">
        <f>'PR-RAS'!E651</f>
        <v>3544779.48</v>
      </c>
      <c r="E644" s="1">
        <v>0</v>
      </c>
      <c r="F644" s="1">
        <v>0</v>
      </c>
      <c r="G644" s="2">
        <f t="shared" si="10"/>
        <v>6418345.3613700001</v>
      </c>
      <c r="H644" s="2">
        <f t="shared" si="11"/>
        <v>0.85000000009313226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119881.5299999998</v>
      </c>
      <c r="D645" s="1">
        <f>'PR-RAS'!E652</f>
        <v>52170.889999999665</v>
      </c>
      <c r="E645" s="1">
        <v>0</v>
      </c>
      <c r="F645" s="1">
        <v>0</v>
      </c>
      <c r="G645" s="2">
        <f t="shared" si="10"/>
        <v>144399.81163999945</v>
      </c>
      <c r="H645" s="2">
        <f t="shared" si="11"/>
        <v>0.58000000054016709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96</v>
      </c>
      <c r="E647" s="1">
        <v>0</v>
      </c>
      <c r="F647" s="1">
        <v>0</v>
      </c>
      <c r="G647" s="2">
        <f t="shared" si="10"/>
        <v>186.69400000000002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v>
      </c>
      <c r="D649" s="1">
        <f>'PR-RAS'!E656</f>
        <v>80</v>
      </c>
      <c r="E649" s="1">
        <v>0</v>
      </c>
      <c r="F649" s="1">
        <v>0</v>
      </c>
      <c r="G649" s="2">
        <f t="shared" si="10"/>
        <v>158.11199999999999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1810.98</v>
      </c>
      <c r="D663" s="1">
        <f>'PR-RAS'!E670</f>
        <v>7100.47</v>
      </c>
      <c r="E663" s="1">
        <v>0</v>
      </c>
      <c r="F663" s="1">
        <v>0</v>
      </c>
      <c r="G663" s="2">
        <f t="shared" si="10"/>
        <v>10599.89104</v>
      </c>
      <c r="H663" s="2">
        <f t="shared" si="11"/>
        <v>0.49000000000023647</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1868836.01</v>
      </c>
      <c r="D668" s="1">
        <f>'PR-RAS'!E675</f>
        <v>2306763.44</v>
      </c>
      <c r="E668" s="1">
        <v>0</v>
      </c>
      <c r="F668" s="1">
        <v>0</v>
      </c>
      <c r="G668" s="2">
        <f t="shared" si="10"/>
        <v>4323736.0476299999</v>
      </c>
      <c r="H668" s="2">
        <f t="shared" si="11"/>
        <v>0.44999999995343387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103294.89</v>
      </c>
      <c r="D669" s="1">
        <f>'PR-RAS'!E676</f>
        <v>94500</v>
      </c>
      <c r="E669" s="1">
        <v>0</v>
      </c>
      <c r="F669" s="1">
        <v>0</v>
      </c>
      <c r="G669" s="2">
        <f t="shared" si="10"/>
        <v>195252.98652000003</v>
      </c>
      <c r="H669" s="2">
        <f t="shared" si="11"/>
        <v>0.11000000000058208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47511.45</v>
      </c>
      <c r="D670" s="1">
        <f>'PR-RAS'!E677</f>
        <v>7773.19</v>
      </c>
      <c r="E670" s="1">
        <v>0</v>
      </c>
      <c r="F670" s="1">
        <v>0</v>
      </c>
      <c r="G670" s="2">
        <f t="shared" si="10"/>
        <v>42185.688269999999</v>
      </c>
      <c r="H670" s="2">
        <f t="shared" si="11"/>
        <v>0.63999999999668944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1000.07</v>
      </c>
      <c r="D687" s="1">
        <f>'PR-RAS'!E694</f>
        <v>390.99</v>
      </c>
      <c r="E687" s="1">
        <v>0</v>
      </c>
      <c r="F687" s="1">
        <v>0</v>
      </c>
      <c r="G687" s="2">
        <f t="shared" si="10"/>
        <v>1222.4863000000003</v>
      </c>
      <c r="H687" s="2">
        <f t="shared" si="11"/>
        <v>8.0000000000040927E-2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3680</v>
      </c>
      <c r="E690" s="1">
        <v>0</v>
      </c>
      <c r="F690" s="1">
        <v>0</v>
      </c>
      <c r="G690" s="2">
        <f t="shared" si="10"/>
        <v>5071.04</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72662.91</v>
      </c>
      <c r="D703" s="1">
        <f>'PR-RAS'!E710</f>
        <v>72479.59</v>
      </c>
      <c r="E703" s="1">
        <v>0</v>
      </c>
      <c r="F703" s="1">
        <v>0</v>
      </c>
      <c r="G703" s="2">
        <f t="shared" si="10"/>
        <v>152770.70718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2594.1</v>
      </c>
      <c r="D705" s="1">
        <f>'PR-RAS'!E712</f>
        <v>813.41</v>
      </c>
      <c r="E705" s="1">
        <v>0</v>
      </c>
      <c r="F705" s="1">
        <v>0</v>
      </c>
      <c r="G705" s="2">
        <f t="shared" si="10"/>
        <v>2971.5276799999997</v>
      </c>
      <c r="H705" s="2">
        <f t="shared" si="11"/>
        <v>0.50999999999987722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6438.96</v>
      </c>
      <c r="D709" s="1">
        <f>'PR-RAS'!E716</f>
        <v>4375.46</v>
      </c>
      <c r="E709" s="1">
        <v>0</v>
      </c>
      <c r="F709" s="1">
        <v>0</v>
      </c>
      <c r="G709" s="2">
        <f t="shared" si="10"/>
        <v>10754.43504</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3419.35</v>
      </c>
      <c r="D710" s="1">
        <f>'PR-RAS'!E717</f>
        <v>1402.12</v>
      </c>
      <c r="E710" s="1">
        <v>0</v>
      </c>
      <c r="F710" s="1">
        <v>0</v>
      </c>
      <c r="G710" s="2">
        <f t="shared" si="10"/>
        <v>4412.52531</v>
      </c>
      <c r="H710" s="2">
        <f t="shared" si="11"/>
        <v>0.46999999999979991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76236.67</v>
      </c>
      <c r="D711" s="1">
        <f>'PR-RAS'!E718</f>
        <v>72673.919999999998</v>
      </c>
      <c r="E711" s="1">
        <v>0</v>
      </c>
      <c r="F711" s="1">
        <v>0</v>
      </c>
      <c r="G711" s="2">
        <f t="shared" si="10"/>
        <v>157325.00210000001</v>
      </c>
      <c r="H711" s="2">
        <f t="shared" si="11"/>
        <v>0.41000000000349246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7103.85</v>
      </c>
      <c r="D713" s="1">
        <f>'PR-RAS'!E720</f>
        <v>4090.89</v>
      </c>
      <c r="E713" s="1">
        <v>0</v>
      </c>
      <c r="F713" s="1">
        <v>0</v>
      </c>
      <c r="G713" s="2">
        <f t="shared" si="10"/>
        <v>10883.368560000001</v>
      </c>
      <c r="H713" s="2">
        <f t="shared" si="11"/>
        <v>0.25999999999976353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2511.8000000000002</v>
      </c>
      <c r="D715" s="1">
        <f>'PR-RAS'!E722</f>
        <v>1556.12</v>
      </c>
      <c r="E715" s="1">
        <v>0</v>
      </c>
      <c r="F715" s="1">
        <v>0</v>
      </c>
      <c r="G715" s="2">
        <f t="shared" si="10"/>
        <v>4015.5645599999998</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3743.7</v>
      </c>
      <c r="D719" s="1">
        <f>'PR-RAS'!E726</f>
        <v>3883.24</v>
      </c>
      <c r="E719" s="1">
        <v>0</v>
      </c>
      <c r="F719" s="1">
        <v>0</v>
      </c>
      <c r="G719" s="2">
        <f t="shared" si="10"/>
        <v>8264.3092400000005</v>
      </c>
      <c r="H719" s="2">
        <f t="shared" si="11"/>
        <v>0.53999999999996362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394205.41</v>
      </c>
      <c r="D817" s="1">
        <f>'PR-RAS'!E824</f>
        <v>484093.56</v>
      </c>
      <c r="E817" s="1">
        <v>0</v>
      </c>
      <c r="F817" s="1">
        <v>0</v>
      </c>
      <c r="G817" s="2">
        <f t="shared" si="18"/>
        <v>1111712.3044799999</v>
      </c>
      <c r="H817" s="2">
        <f t="shared" si="19"/>
        <v>0.84999999997671694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20071.95</v>
      </c>
      <c r="D821" s="1">
        <f>'PR-RAS'!E828</f>
        <v>22136.46</v>
      </c>
      <c r="E821" s="1">
        <v>0</v>
      </c>
      <c r="F821" s="1">
        <v>0</v>
      </c>
      <c r="G821" s="2">
        <f t="shared" si="18"/>
        <v>52762.793399999995</v>
      </c>
      <c r="H821" s="2">
        <f t="shared" si="19"/>
        <v>0.50999999999839929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3111180.92</v>
      </c>
      <c r="D984" s="6">
        <f>BILANCA!E6</f>
        <v>3002675.81</v>
      </c>
      <c r="E984" s="6">
        <v>0</v>
      </c>
      <c r="F984" s="6">
        <v>0</v>
      </c>
      <c r="G984" s="7">
        <f t="shared" ref="G984:G1241" si="22">B984/1000*C984+B984/500*D984</f>
        <v>9116.5325400000002</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2786839.02</v>
      </c>
      <c r="D985" s="1">
        <f>BILANCA!E7</f>
        <v>2740572.11</v>
      </c>
      <c r="E985" s="1">
        <v>0</v>
      </c>
      <c r="F985" s="1">
        <v>0</v>
      </c>
      <c r="G985" s="2">
        <f t="shared" si="22"/>
        <v>16535.966479999999</v>
      </c>
      <c r="H985" s="2">
        <f t="shared" si="19"/>
        <v>0.12999999988824129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14930.520000000002</v>
      </c>
      <c r="D986" s="1">
        <f>BILANCA!E8</f>
        <v>14930.520000000002</v>
      </c>
      <c r="E986" s="1">
        <v>0</v>
      </c>
      <c r="F986" s="1">
        <v>0</v>
      </c>
      <c r="G986" s="2">
        <f t="shared" si="22"/>
        <v>134.37468000000004</v>
      </c>
      <c r="H986" s="2">
        <f t="shared" si="19"/>
        <v>0.95999999999548891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303.89999999999998</v>
      </c>
      <c r="D987" s="1">
        <f>BILANCA!E9</f>
        <v>303.89999999999998</v>
      </c>
      <c r="E987" s="1">
        <v>0</v>
      </c>
      <c r="F987" s="1">
        <v>0</v>
      </c>
      <c r="G987" s="2">
        <f t="shared" si="22"/>
        <v>3.6467999999999998</v>
      </c>
      <c r="H987" s="2">
        <f t="shared" si="19"/>
        <v>0.20000000000004547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27787.4</v>
      </c>
      <c r="D988" s="1">
        <f>BILANCA!E10</f>
        <v>27787.4</v>
      </c>
      <c r="E988" s="1">
        <v>0</v>
      </c>
      <c r="F988" s="1">
        <v>0</v>
      </c>
      <c r="G988" s="2">
        <f t="shared" si="22"/>
        <v>416.81100000000004</v>
      </c>
      <c r="H988" s="2">
        <f t="shared" si="19"/>
        <v>0.80000000000291038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13160.78</v>
      </c>
      <c r="D989" s="1">
        <f>BILANCA!E11</f>
        <v>13160.78</v>
      </c>
      <c r="E989" s="1">
        <v>0</v>
      </c>
      <c r="F989" s="1">
        <v>0</v>
      </c>
      <c r="G989" s="2">
        <f t="shared" si="22"/>
        <v>236.89404000000002</v>
      </c>
      <c r="H989" s="2">
        <f t="shared" si="19"/>
        <v>0.43999999999869033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2771908.5</v>
      </c>
      <c r="D990" s="1">
        <f>BILANCA!E12</f>
        <v>2725641.59</v>
      </c>
      <c r="E990" s="1">
        <v>0</v>
      </c>
      <c r="F990" s="1">
        <v>0</v>
      </c>
      <c r="G990" s="2">
        <f t="shared" si="22"/>
        <v>57562.341759999996</v>
      </c>
      <c r="H990" s="2">
        <f t="shared" si="19"/>
        <v>0.91000000014901161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2707084.6799999997</v>
      </c>
      <c r="D991" s="1">
        <f>BILANCA!E13</f>
        <v>2602009.41</v>
      </c>
      <c r="E991" s="1">
        <v>0</v>
      </c>
      <c r="F991" s="1">
        <v>0</v>
      </c>
      <c r="G991" s="2">
        <f t="shared" si="22"/>
        <v>63288.828000000001</v>
      </c>
      <c r="H991" s="2">
        <f t="shared" si="19"/>
        <v>0.73000000044703484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4532179.59</v>
      </c>
      <c r="D993" s="1">
        <f>BILANCA!E15</f>
        <v>4480889.59</v>
      </c>
      <c r="E993" s="1">
        <v>0</v>
      </c>
      <c r="F993" s="1">
        <v>0</v>
      </c>
      <c r="G993" s="2">
        <f t="shared" si="22"/>
        <v>134939.58769999997</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1825094.91</v>
      </c>
      <c r="D996" s="1">
        <f>BILANCA!E18</f>
        <v>1878880.18</v>
      </c>
      <c r="E996" s="1">
        <v>0</v>
      </c>
      <c r="F996" s="1">
        <v>0</v>
      </c>
      <c r="G996" s="2">
        <f t="shared" si="22"/>
        <v>72577.11851</v>
      </c>
      <c r="H996" s="2">
        <f t="shared" si="19"/>
        <v>0.27000000001862645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37116.45000000007</v>
      </c>
      <c r="D997" s="1">
        <f>BILANCA!E19</f>
        <v>65142.419999999925</v>
      </c>
      <c r="E997" s="1">
        <v>0</v>
      </c>
      <c r="F997" s="1">
        <v>0</v>
      </c>
      <c r="G997" s="2">
        <f t="shared" si="22"/>
        <v>2343.6180599999989</v>
      </c>
      <c r="H997" s="2">
        <f t="shared" si="19"/>
        <v>0.86999999999534339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297159.28000000003</v>
      </c>
      <c r="D998" s="1">
        <f>BILANCA!E20</f>
        <v>297562.86</v>
      </c>
      <c r="E998" s="1">
        <v>0</v>
      </c>
      <c r="F998" s="1">
        <v>0</v>
      </c>
      <c r="G998" s="2">
        <f t="shared" si="22"/>
        <v>13384.275000000001</v>
      </c>
      <c r="H998" s="2">
        <f t="shared" si="19"/>
        <v>0.42000000004190952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2173.12</v>
      </c>
      <c r="D999" s="1">
        <f>BILANCA!E21</f>
        <v>3154.86</v>
      </c>
      <c r="E999" s="1">
        <v>0</v>
      </c>
      <c r="F999" s="1">
        <v>0</v>
      </c>
      <c r="G999" s="2">
        <f t="shared" si="22"/>
        <v>135.72543999999999</v>
      </c>
      <c r="H999" s="2">
        <f t="shared" si="19"/>
        <v>0.25999999999976353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180628.13</v>
      </c>
      <c r="D1000" s="1">
        <f>BILANCA!E22</f>
        <v>183738.23999999999</v>
      </c>
      <c r="E1000" s="1">
        <v>0</v>
      </c>
      <c r="F1000" s="1">
        <v>0</v>
      </c>
      <c r="G1000" s="2">
        <f t="shared" si="22"/>
        <v>9317.77837</v>
      </c>
      <c r="H1000" s="2">
        <f t="shared" si="19"/>
        <v>0.36999999999534339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8350.11</v>
      </c>
      <c r="D1002" s="1">
        <f>BILANCA!E24</f>
        <v>59773.72</v>
      </c>
      <c r="E1002" s="1">
        <v>0</v>
      </c>
      <c r="F1002" s="1">
        <v>0</v>
      </c>
      <c r="G1002" s="2">
        <f t="shared" si="22"/>
        <v>2430.0534499999999</v>
      </c>
      <c r="H1002" s="2">
        <f t="shared" si="19"/>
        <v>0.38999999999941792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47591.19</v>
      </c>
      <c r="D1003" s="1">
        <f>BILANCA!E25</f>
        <v>47966.15</v>
      </c>
      <c r="E1003" s="1">
        <v>0</v>
      </c>
      <c r="F1003" s="1">
        <v>0</v>
      </c>
      <c r="G1003" s="2">
        <f t="shared" si="22"/>
        <v>2870.4698000000003</v>
      </c>
      <c r="H1003" s="2">
        <f t="shared" si="19"/>
        <v>0.3400000000037835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49608.97</v>
      </c>
      <c r="D1004" s="1">
        <f>BILANCA!E26</f>
        <v>49688.77</v>
      </c>
      <c r="E1004" s="1">
        <v>0</v>
      </c>
      <c r="F1004" s="1">
        <v>0</v>
      </c>
      <c r="G1004" s="2">
        <f t="shared" si="22"/>
        <v>3128.7167099999997</v>
      </c>
      <c r="H1004" s="2">
        <f t="shared" si="19"/>
        <v>0.26000000000203727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548394.35</v>
      </c>
      <c r="D1006" s="1">
        <f>BILANCA!E28</f>
        <v>576742.18000000005</v>
      </c>
      <c r="E1006" s="1">
        <v>0</v>
      </c>
      <c r="F1006" s="1">
        <v>0</v>
      </c>
      <c r="G1006" s="2">
        <f t="shared" si="22"/>
        <v>39143.210330000002</v>
      </c>
      <c r="H1006" s="2">
        <f t="shared" si="19"/>
        <v>0.53000000002793968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15287.46</v>
      </c>
      <c r="D1007" s="1">
        <f>BILANCA!E29</f>
        <v>43992.5</v>
      </c>
      <c r="E1007" s="1">
        <v>0</v>
      </c>
      <c r="F1007" s="1">
        <v>0</v>
      </c>
      <c r="G1007" s="2">
        <f t="shared" si="22"/>
        <v>2478.5390399999997</v>
      </c>
      <c r="H1007" s="2">
        <f t="shared" si="19"/>
        <v>0.95999999999912689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61235.58</v>
      </c>
      <c r="D1008" s="1">
        <f>BILANCA!E30</f>
        <v>101505.14</v>
      </c>
      <c r="E1008" s="1">
        <v>0</v>
      </c>
      <c r="F1008" s="1">
        <v>0</v>
      </c>
      <c r="G1008" s="2">
        <f t="shared" si="22"/>
        <v>6606.1465000000007</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45948.12</v>
      </c>
      <c r="D1012" s="1">
        <f>BILANCA!E34</f>
        <v>57512.639999999999</v>
      </c>
      <c r="E1012" s="1">
        <v>0</v>
      </c>
      <c r="F1012" s="1">
        <v>0</v>
      </c>
      <c r="G1012" s="2">
        <f t="shared" si="22"/>
        <v>4668.2286000000004</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12419.910000000003</v>
      </c>
      <c r="D1013" s="1">
        <f>BILANCA!E35</f>
        <v>14497.260000000009</v>
      </c>
      <c r="E1013" s="1">
        <v>0</v>
      </c>
      <c r="F1013" s="1">
        <v>0</v>
      </c>
      <c r="G1013" s="2">
        <f t="shared" si="22"/>
        <v>1242.4329000000007</v>
      </c>
      <c r="H1013" s="2">
        <f t="shared" si="19"/>
        <v>0.35000000000582077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121684.65</v>
      </c>
      <c r="D1014" s="1">
        <f>BILANCA!E36</f>
        <v>130417.03</v>
      </c>
      <c r="E1014" s="1">
        <v>0</v>
      </c>
      <c r="F1014" s="1">
        <v>0</v>
      </c>
      <c r="G1014" s="2">
        <f t="shared" si="22"/>
        <v>11858.08001</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28.32</v>
      </c>
      <c r="D1016" s="1">
        <f>BILANCA!E38</f>
        <v>28.32</v>
      </c>
      <c r="E1016" s="1">
        <v>0</v>
      </c>
      <c r="F1016" s="1">
        <v>0</v>
      </c>
      <c r="G1016" s="2">
        <f t="shared" si="22"/>
        <v>2.8036799999999999</v>
      </c>
      <c r="H1016" s="2">
        <f t="shared" si="19"/>
        <v>0.64000000000000057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109293.06</v>
      </c>
      <c r="D1018" s="1">
        <f>BILANCA!E40</f>
        <v>115948.09</v>
      </c>
      <c r="E1018" s="1">
        <v>0</v>
      </c>
      <c r="F1018" s="1">
        <v>0</v>
      </c>
      <c r="G1018" s="2">
        <f t="shared" si="22"/>
        <v>11941.6234</v>
      </c>
      <c r="H1018" s="2">
        <f t="shared" si="19"/>
        <v>0.14999999999417923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39505.53</v>
      </c>
      <c r="D1032" s="1">
        <f>BILANCA!E54</f>
        <v>39921.43</v>
      </c>
      <c r="E1032" s="1">
        <v>0</v>
      </c>
      <c r="F1032" s="1">
        <v>0</v>
      </c>
      <c r="G1032" s="2">
        <f t="shared" si="22"/>
        <v>5848.0711100000008</v>
      </c>
      <c r="H1032" s="2">
        <f t="shared" si="19"/>
        <v>0.90000000000145519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39505.53</v>
      </c>
      <c r="D1033" s="1">
        <f>BILANCA!E55</f>
        <v>39921.43</v>
      </c>
      <c r="E1033" s="1">
        <v>0</v>
      </c>
      <c r="F1033" s="1">
        <v>0</v>
      </c>
      <c r="G1033" s="2">
        <f t="shared" si="22"/>
        <v>5967.4195</v>
      </c>
      <c r="H1033" s="2">
        <f t="shared" si="19"/>
        <v>0.90000000000145519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324341.90000000002</v>
      </c>
      <c r="D1046" s="1">
        <f>BILANCA!E68</f>
        <v>262103.7</v>
      </c>
      <c r="E1046" s="1">
        <v>0</v>
      </c>
      <c r="F1046" s="1">
        <v>0</v>
      </c>
      <c r="G1046" s="2">
        <f t="shared" si="22"/>
        <v>53458.605900000002</v>
      </c>
      <c r="H1046" s="2">
        <f t="shared" si="19"/>
        <v>0.3999999999650754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119881.53</v>
      </c>
      <c r="D1047" s="1">
        <f>BILANCA!E69</f>
        <v>52170.89</v>
      </c>
      <c r="E1047" s="1">
        <v>0</v>
      </c>
      <c r="F1047" s="1">
        <v>0</v>
      </c>
      <c r="G1047" s="2">
        <f t="shared" si="22"/>
        <v>14350.29184</v>
      </c>
      <c r="H1047" s="2">
        <f t="shared" si="19"/>
        <v>0.58000000000174623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119881.53</v>
      </c>
      <c r="D1048" s="1">
        <f>BILANCA!E70</f>
        <v>52170.89</v>
      </c>
      <c r="E1048" s="1">
        <v>0</v>
      </c>
      <c r="F1048" s="1">
        <v>0</v>
      </c>
      <c r="G1048" s="2">
        <f t="shared" si="22"/>
        <v>14574.515149999999</v>
      </c>
      <c r="H1048" s="2">
        <f t="shared" si="19"/>
        <v>0.58000000000174623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119881.53</v>
      </c>
      <c r="D1050" s="1">
        <f>BILANCA!E72</f>
        <v>52170.89</v>
      </c>
      <c r="E1050" s="1">
        <v>0</v>
      </c>
      <c r="F1050" s="1">
        <v>0</v>
      </c>
      <c r="G1050" s="2">
        <f t="shared" si="22"/>
        <v>15022.961770000002</v>
      </c>
      <c r="H1050" s="2">
        <f t="shared" si="19"/>
        <v>0.58000000000174623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23036.66</v>
      </c>
      <c r="D1056" s="1">
        <f>BILANCA!E78</f>
        <v>3340.26</v>
      </c>
      <c r="E1056" s="1">
        <v>0</v>
      </c>
      <c r="F1056" s="1">
        <v>0</v>
      </c>
      <c r="G1056" s="2">
        <f t="shared" si="22"/>
        <v>2169.3541399999999</v>
      </c>
      <c r="H1056" s="2">
        <f t="shared" si="19"/>
        <v>0.6000000000003638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41.41</v>
      </c>
      <c r="D1061" s="1">
        <f>BILANCA!E83</f>
        <v>41.81</v>
      </c>
      <c r="E1061" s="1">
        <v>0</v>
      </c>
      <c r="F1061" s="1">
        <v>0</v>
      </c>
      <c r="G1061" s="2">
        <f t="shared" si="22"/>
        <v>9.7523400000000002</v>
      </c>
      <c r="H1061" s="2">
        <f t="shared" si="19"/>
        <v>0.59999999999999432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637.95000000000005</v>
      </c>
      <c r="D1062" s="1">
        <f>BILANCA!E84</f>
        <v>1097.8800000000001</v>
      </c>
      <c r="E1062" s="1">
        <v>0</v>
      </c>
      <c r="F1062" s="1">
        <v>0</v>
      </c>
      <c r="G1062" s="2">
        <f t="shared" si="22"/>
        <v>223.86309000000003</v>
      </c>
      <c r="H1062" s="2">
        <f t="shared" si="19"/>
        <v>0.16999999999984539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22357.3</v>
      </c>
      <c r="D1064" s="1">
        <f>BILANCA!E86</f>
        <v>2200.5700000000002</v>
      </c>
      <c r="E1064" s="1">
        <v>0</v>
      </c>
      <c r="F1064" s="1">
        <v>0</v>
      </c>
      <c r="G1064" s="2">
        <f t="shared" si="22"/>
        <v>2167.4336400000002</v>
      </c>
      <c r="H1064" s="2">
        <f t="shared" si="19"/>
        <v>0.7299999999991087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14522.23</v>
      </c>
      <c r="D1124" s="1">
        <f>BILANCA!E146</f>
        <v>13753.26</v>
      </c>
      <c r="E1124" s="1">
        <v>0</v>
      </c>
      <c r="F1124" s="1">
        <v>0</v>
      </c>
      <c r="G1124" s="2">
        <f t="shared" si="22"/>
        <v>5926.0537499999991</v>
      </c>
      <c r="H1124" s="2">
        <f t="shared" si="23"/>
        <v>0.48999999999978172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50</v>
      </c>
      <c r="D1127" s="1">
        <f>BILANCA!E149</f>
        <v>1350</v>
      </c>
      <c r="E1127" s="1">
        <v>0</v>
      </c>
      <c r="F1127" s="1">
        <v>0</v>
      </c>
      <c r="G1127" s="2">
        <f t="shared" si="22"/>
        <v>395.99999999999994</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50</v>
      </c>
      <c r="D1133" s="1">
        <f>BILANCA!E155</f>
        <v>1350</v>
      </c>
      <c r="E1133" s="1">
        <v>0</v>
      </c>
      <c r="F1133" s="1">
        <v>0</v>
      </c>
      <c r="G1133" s="2">
        <f t="shared" si="22"/>
        <v>412.5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9724.15</v>
      </c>
      <c r="D1137" s="1">
        <f>BILANCA!E159</f>
        <v>9488.32</v>
      </c>
      <c r="E1137" s="1">
        <v>0</v>
      </c>
      <c r="F1137" s="1">
        <v>0</v>
      </c>
      <c r="G1137" s="2">
        <f t="shared" si="22"/>
        <v>4419.92166</v>
      </c>
      <c r="H1137" s="2">
        <f t="shared" si="23"/>
        <v>0.46999999999934516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5133.8999999999996</v>
      </c>
      <c r="D1138" s="1">
        <f>BILANCA!E160</f>
        <v>3300.76</v>
      </c>
      <c r="E1138" s="1">
        <v>0</v>
      </c>
      <c r="F1138" s="1">
        <v>0</v>
      </c>
      <c r="G1138" s="2">
        <f t="shared" si="22"/>
        <v>1818.9901</v>
      </c>
      <c r="H1138" s="2">
        <f t="shared" si="23"/>
        <v>0.34000000000014552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385.82</v>
      </c>
      <c r="D1141" s="1">
        <f>BILANCA!E163</f>
        <v>385.82</v>
      </c>
      <c r="E1141" s="1">
        <v>0</v>
      </c>
      <c r="F1141" s="1">
        <v>0</v>
      </c>
      <c r="G1141" s="2">
        <f t="shared" si="22"/>
        <v>182.87867999999997</v>
      </c>
      <c r="H1141" s="2">
        <f t="shared" si="23"/>
        <v>0.36000000000001364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166901.48000000001</v>
      </c>
      <c r="D1148" s="1">
        <f>BILANCA!E170</f>
        <v>192839.29</v>
      </c>
      <c r="E1148" s="1">
        <v>0</v>
      </c>
      <c r="F1148" s="1">
        <v>0</v>
      </c>
      <c r="G1148" s="2">
        <f t="shared" si="22"/>
        <v>91175.709900000016</v>
      </c>
      <c r="H1148" s="2">
        <f t="shared" si="23"/>
        <v>0.77000000001862645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166901.48000000001</v>
      </c>
      <c r="D1151" s="1">
        <f>BILANCA!E173</f>
        <v>192839.29</v>
      </c>
      <c r="E1151" s="1">
        <v>0</v>
      </c>
      <c r="F1151" s="1">
        <v>0</v>
      </c>
      <c r="G1151" s="2">
        <f t="shared" si="22"/>
        <v>92833.45008000001</v>
      </c>
      <c r="H1151" s="2">
        <f t="shared" si="23"/>
        <v>0.77000000001862645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3111180.92</v>
      </c>
      <c r="D1152" s="1">
        <f>BILANCA!E175</f>
        <v>3002675.8100000005</v>
      </c>
      <c r="E1152" s="1">
        <v>0</v>
      </c>
      <c r="F1152" s="1">
        <v>0</v>
      </c>
      <c r="G1152" s="2">
        <f t="shared" si="22"/>
        <v>1540693.9992600002</v>
      </c>
      <c r="H1152" s="2">
        <f t="shared" si="23"/>
        <v>0.26999999955296516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272148.93</v>
      </c>
      <c r="D1153" s="1">
        <f>BILANCA!E176</f>
        <v>253221.13999999998</v>
      </c>
      <c r="E1153" s="1">
        <v>0</v>
      </c>
      <c r="F1153" s="1">
        <v>0</v>
      </c>
      <c r="G1153" s="2">
        <f t="shared" si="22"/>
        <v>132360.50570000001</v>
      </c>
      <c r="H1153" s="2">
        <f t="shared" si="23"/>
        <v>0.20999999999185093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270211.43</v>
      </c>
      <c r="D1154" s="1">
        <f>BILANCA!E177</f>
        <v>253221.13999999998</v>
      </c>
      <c r="E1154" s="1">
        <v>0</v>
      </c>
      <c r="F1154" s="1">
        <v>0</v>
      </c>
      <c r="G1154" s="2">
        <f t="shared" si="22"/>
        <v>132807.78441000002</v>
      </c>
      <c r="H1154" s="2">
        <f t="shared" si="23"/>
        <v>0.56999999997788109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161238.79999999999</v>
      </c>
      <c r="D1155" s="1">
        <f>BILANCA!E178</f>
        <v>187904.83</v>
      </c>
      <c r="E1155" s="1">
        <v>0</v>
      </c>
      <c r="F1155" s="1">
        <v>0</v>
      </c>
      <c r="G1155" s="2">
        <f t="shared" si="22"/>
        <v>92372.335119999989</v>
      </c>
      <c r="H1155" s="2">
        <f t="shared" si="23"/>
        <v>0.37000000002444722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48324.53</v>
      </c>
      <c r="D1156" s="1">
        <f>BILANCA!E179</f>
        <v>22387.119999999999</v>
      </c>
      <c r="E1156" s="1">
        <v>0</v>
      </c>
      <c r="F1156" s="1">
        <v>0</v>
      </c>
      <c r="G1156" s="2">
        <f t="shared" si="22"/>
        <v>16106.087209999998</v>
      </c>
      <c r="H1156" s="2">
        <f t="shared" si="23"/>
        <v>0.59000000000014552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76.5</v>
      </c>
      <c r="D1157" s="1">
        <f>BILANCA!E180</f>
        <v>70.930000000000007</v>
      </c>
      <c r="E1157" s="1">
        <v>0</v>
      </c>
      <c r="F1157" s="1">
        <v>0</v>
      </c>
      <c r="G1157" s="2">
        <f t="shared" si="22"/>
        <v>37.994640000000004</v>
      </c>
      <c r="H1157" s="2">
        <f t="shared" si="23"/>
        <v>0.56999999999999318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76.5</v>
      </c>
      <c r="D1160" s="1">
        <f>BILANCA!E183</f>
        <v>70.930000000000007</v>
      </c>
      <c r="E1160" s="1">
        <v>0</v>
      </c>
      <c r="F1160" s="1">
        <v>0</v>
      </c>
      <c r="G1160" s="2">
        <f t="shared" si="22"/>
        <v>38.649720000000002</v>
      </c>
      <c r="H1160" s="2">
        <f t="shared" si="23"/>
        <v>0.56999999999999318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38236.85</v>
      </c>
      <c r="D1163" s="1">
        <f>BILANCA!E186</f>
        <v>40500.410000000003</v>
      </c>
      <c r="E1163" s="1">
        <v>0</v>
      </c>
      <c r="F1163" s="1">
        <v>0</v>
      </c>
      <c r="G1163" s="2">
        <f t="shared" si="22"/>
        <v>21462.780599999998</v>
      </c>
      <c r="H1163" s="2">
        <f t="shared" si="23"/>
        <v>0.56000000000494765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22334.75</v>
      </c>
      <c r="D1165" s="1">
        <f>BILANCA!E188</f>
        <v>2357.85</v>
      </c>
      <c r="E1165" s="1">
        <v>0</v>
      </c>
      <c r="F1165" s="1">
        <v>0</v>
      </c>
      <c r="G1165" s="2">
        <f t="shared" si="22"/>
        <v>4923.1818999999996</v>
      </c>
      <c r="H1165" s="2">
        <f t="shared" si="23"/>
        <v>0.40000000000009095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1937.5</v>
      </c>
      <c r="D1166" s="1">
        <f>BILANCA!E189</f>
        <v>0</v>
      </c>
      <c r="E1166" s="1">
        <v>0</v>
      </c>
      <c r="F1166" s="1">
        <v>0</v>
      </c>
      <c r="G1166" s="2">
        <f t="shared" si="22"/>
        <v>354.5625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2839031.9899999998</v>
      </c>
      <c r="D1214" s="1">
        <f>BILANCA!E237</f>
        <v>2749454.6700000004</v>
      </c>
      <c r="E1214" s="1">
        <v>0</v>
      </c>
      <c r="F1214" s="1">
        <v>0</v>
      </c>
      <c r="G1214" s="2">
        <f t="shared" si="22"/>
        <v>1926064.44723</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2786839.02</v>
      </c>
      <c r="D1215" s="1">
        <f>BILANCA!E238</f>
        <v>2740572.1100000003</v>
      </c>
      <c r="E1215" s="1">
        <v>0</v>
      </c>
      <c r="F1215" s="1">
        <v>0</v>
      </c>
      <c r="G1215" s="2">
        <f t="shared" si="22"/>
        <v>1918172.1116800003</v>
      </c>
      <c r="H1215" s="2">
        <f t="shared" si="23"/>
        <v>0.13000000035390258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2786839.02</v>
      </c>
      <c r="D1216" s="1">
        <f>BILANCA!E239</f>
        <v>2740572.1100000003</v>
      </c>
      <c r="E1216" s="1">
        <v>0</v>
      </c>
      <c r="F1216" s="1">
        <v>0</v>
      </c>
      <c r="G1216" s="2">
        <f t="shared" si="22"/>
        <v>1926440.0949200003</v>
      </c>
      <c r="H1216" s="2">
        <f t="shared" si="23"/>
        <v>0.13000000035390258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2564644.36</v>
      </c>
      <c r="D1217" s="1">
        <f>BILANCA!E240</f>
        <v>2526442.1800000002</v>
      </c>
      <c r="E1217" s="1">
        <v>0</v>
      </c>
      <c r="F1217" s="1">
        <v>0</v>
      </c>
      <c r="G1217" s="2">
        <f t="shared" si="22"/>
        <v>1782501.7204800001</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222194.66</v>
      </c>
      <c r="D1218" s="1">
        <f>BILANCA!E241</f>
        <v>214129.93</v>
      </c>
      <c r="E1218" s="1">
        <v>0</v>
      </c>
      <c r="F1218" s="1">
        <v>0</v>
      </c>
      <c r="G1218" s="2">
        <f t="shared" si="22"/>
        <v>152856.81219999999</v>
      </c>
      <c r="H1218" s="2">
        <f t="shared" si="23"/>
        <v>0.41000000000349246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37284.92</v>
      </c>
      <c r="D1222" s="1">
        <f>BILANCA!E245</f>
        <v>-5256.52</v>
      </c>
      <c r="E1222" s="1">
        <v>0</v>
      </c>
      <c r="F1222" s="1">
        <v>0</v>
      </c>
      <c r="G1222" s="2">
        <f t="shared" si="22"/>
        <v>6398.4793199999986</v>
      </c>
      <c r="H1222" s="2">
        <f t="shared" si="23"/>
        <v>0.56000000000130967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37284.92</v>
      </c>
      <c r="D1223" s="1">
        <f>BILANCA!E246</f>
        <v>5420.59</v>
      </c>
      <c r="E1223" s="1">
        <v>0</v>
      </c>
      <c r="F1223" s="1">
        <v>0</v>
      </c>
      <c r="G1223" s="2">
        <f t="shared" si="22"/>
        <v>11550.263999999999</v>
      </c>
      <c r="H1223" s="2">
        <f t="shared" si="23"/>
        <v>0.49000000000160071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21917.279999999999</v>
      </c>
      <c r="D1224" s="1">
        <f>BILANCA!E247</f>
        <v>0</v>
      </c>
      <c r="E1224" s="1">
        <v>0</v>
      </c>
      <c r="F1224" s="1">
        <v>0</v>
      </c>
      <c r="G1224" s="2">
        <f t="shared" si="22"/>
        <v>5282.0644799999991</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15367.64</v>
      </c>
      <c r="D1225" s="1">
        <f>BILANCA!E248</f>
        <v>5420.59</v>
      </c>
      <c r="E1225" s="1">
        <v>0</v>
      </c>
      <c r="F1225" s="1">
        <v>0</v>
      </c>
      <c r="G1225" s="2">
        <f t="shared" si="22"/>
        <v>6342.5344399999994</v>
      </c>
      <c r="H1225" s="2">
        <f t="shared" si="23"/>
        <v>0.77000000000043656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10677.11</v>
      </c>
      <c r="E1227" s="1">
        <v>0</v>
      </c>
      <c r="F1227" s="1">
        <v>0</v>
      </c>
      <c r="G1227" s="2">
        <f t="shared" si="22"/>
        <v>5210.4296800000002</v>
      </c>
      <c r="H1227" s="2">
        <f t="shared" si="23"/>
        <v>0.11000000000058208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10677.11</v>
      </c>
      <c r="E1228" s="1">
        <v>0</v>
      </c>
      <c r="F1228" s="1">
        <v>0</v>
      </c>
      <c r="G1228" s="2">
        <f t="shared" si="22"/>
        <v>5231.7839000000004</v>
      </c>
      <c r="H1228" s="2">
        <f t="shared" si="23"/>
        <v>0.11000000000058208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14908.05</v>
      </c>
      <c r="D1232" s="1">
        <f>BILANCA!E255</f>
        <v>14139.08</v>
      </c>
      <c r="E1232" s="1">
        <v>0</v>
      </c>
      <c r="F1232" s="1">
        <v>0</v>
      </c>
      <c r="G1232" s="2">
        <f t="shared" si="22"/>
        <v>10753.36629</v>
      </c>
      <c r="H1232" s="2">
        <f t="shared" si="23"/>
        <v>0.12999999999919964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355537.13</v>
      </c>
      <c r="D1236" s="1">
        <f>BILANCA!E259</f>
        <v>355537.13</v>
      </c>
      <c r="E1236" s="1">
        <v>0</v>
      </c>
      <c r="F1236" s="1">
        <v>0</v>
      </c>
      <c r="G1236" s="2">
        <f t="shared" si="22"/>
        <v>269852.68167000002</v>
      </c>
      <c r="H1236" s="2">
        <f t="shared" si="23"/>
        <v>0.26000000000931323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355537.13</v>
      </c>
      <c r="D1237" s="1">
        <f>BILANCA!E260</f>
        <v>355537.13</v>
      </c>
      <c r="E1237" s="1">
        <v>0</v>
      </c>
      <c r="F1237" s="1">
        <v>0</v>
      </c>
      <c r="G1237" s="2">
        <f t="shared" si="22"/>
        <v>270919.29306</v>
      </c>
      <c r="H1237" s="2">
        <f t="shared" si="23"/>
        <v>0.26000000000931323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7695.86</v>
      </c>
      <c r="D1240" s="1">
        <f>BILANCA!E264</f>
        <v>7155.94</v>
      </c>
      <c r="E1240" s="1">
        <v>0</v>
      </c>
      <c r="F1240" s="1">
        <v>0</v>
      </c>
      <c r="G1240" s="2">
        <f t="shared" si="22"/>
        <v>5655.9891799999996</v>
      </c>
      <c r="H1240" s="2">
        <f t="shared" si="23"/>
        <v>0.2000000000007276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7212.19</v>
      </c>
      <c r="D1241" s="1">
        <f>BILANCA!E265</f>
        <v>6983.14</v>
      </c>
      <c r="E1241" s="1">
        <v>0</v>
      </c>
      <c r="F1241" s="1">
        <v>0</v>
      </c>
      <c r="G1241" s="2">
        <f t="shared" si="22"/>
        <v>5464.0452600000008</v>
      </c>
      <c r="H1241" s="2">
        <f t="shared" si="23"/>
        <v>0.32999999999992724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21192.28</v>
      </c>
      <c r="D1244" s="1">
        <f>BILANCA!E268</f>
        <v>1848.78</v>
      </c>
      <c r="E1244" s="1">
        <v>0</v>
      </c>
      <c r="F1244" s="1">
        <v>0</v>
      </c>
      <c r="G1244" s="2">
        <f t="shared" si="24"/>
        <v>6496.2482399999999</v>
      </c>
      <c r="H1244" s="2">
        <f t="shared" si="23"/>
        <v>0.49999999999886313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1165.02</v>
      </c>
      <c r="D1245" s="1">
        <f>BILANCA!E269</f>
        <v>351.79</v>
      </c>
      <c r="E1245" s="1">
        <v>0</v>
      </c>
      <c r="F1245" s="1">
        <v>0</v>
      </c>
      <c r="G1245" s="2">
        <f t="shared" si="24"/>
        <v>489.57320000000004</v>
      </c>
      <c r="H1245" s="2">
        <f t="shared" si="23"/>
        <v>0.22999999999996135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270211.43</v>
      </c>
      <c r="D1264" s="1">
        <f>BILANCA!E288</f>
        <v>253221.14</v>
      </c>
      <c r="E1264" s="1">
        <v>0</v>
      </c>
      <c r="F1264" s="1">
        <v>0</v>
      </c>
      <c r="G1264" s="2">
        <f t="shared" si="24"/>
        <v>218239.69251000002</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1937.5</v>
      </c>
      <c r="D1266" s="1">
        <f>BILANCA!E290</f>
        <v>0</v>
      </c>
      <c r="E1266" s="1">
        <v>0</v>
      </c>
      <c r="F1266" s="1">
        <v>0</v>
      </c>
      <c r="G1266" s="2">
        <f t="shared" si="24"/>
        <v>548.3125</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22334.75</v>
      </c>
      <c r="D1278" s="1">
        <f>BILANCA!E302</f>
        <v>2357.85</v>
      </c>
      <c r="E1278" s="1">
        <v>0</v>
      </c>
      <c r="F1278" s="1">
        <v>0</v>
      </c>
      <c r="G1278" s="2">
        <f t="shared" si="24"/>
        <v>7979.8827499999989</v>
      </c>
      <c r="H1278" s="2">
        <f t="shared" si="23"/>
        <v>0.40000000000009095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2834406.27</v>
      </c>
      <c r="D1408" s="1">
        <f>'RAS-funkcijski'!E114</f>
        <v>3452554.84</v>
      </c>
      <c r="E1408" s="1">
        <v>0</v>
      </c>
      <c r="F1408" s="1">
        <v>0</v>
      </c>
      <c r="G1408" s="2">
        <f t="shared" si="24"/>
        <v>1071346.7544999998</v>
      </c>
      <c r="H1408" s="2">
        <f t="shared" si="27"/>
        <v>0.43000000016763806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2338023.61</v>
      </c>
      <c r="D1409" s="1">
        <f>'RAS-funkcijski'!E115</f>
        <v>2860852.31</v>
      </c>
      <c r="E1409" s="1">
        <v>0</v>
      </c>
      <c r="F1409" s="1">
        <v>0</v>
      </c>
      <c r="G1409" s="2">
        <f t="shared" si="24"/>
        <v>894629.83352999995</v>
      </c>
      <c r="H1409" s="2">
        <f t="shared" si="27"/>
        <v>0.70000000018626451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2338023.61</v>
      </c>
      <c r="D1411" s="1">
        <f>'RAS-funkcijski'!E117</f>
        <v>2860852.31</v>
      </c>
      <c r="E1411" s="1">
        <v>0</v>
      </c>
      <c r="F1411" s="1">
        <v>0</v>
      </c>
      <c r="G1411" s="2">
        <f t="shared" si="24"/>
        <v>910749.28999000008</v>
      </c>
      <c r="H1411" s="2">
        <f t="shared" si="27"/>
        <v>0.70000000018626451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496382.66</v>
      </c>
      <c r="D1420" s="1">
        <f>'RAS-funkcijski'!E126</f>
        <v>591702.53</v>
      </c>
      <c r="E1420" s="1">
        <v>0</v>
      </c>
      <c r="F1420" s="1">
        <v>0</v>
      </c>
      <c r="G1420" s="2">
        <f t="shared" si="24"/>
        <v>204934.10184000002</v>
      </c>
      <c r="H1420" s="2">
        <f t="shared" si="27"/>
        <v>0.80999999999767169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2834406.27</v>
      </c>
      <c r="D1435" s="13">
        <f>'RAS-funkcijski'!E141</f>
        <v>3452554.84</v>
      </c>
      <c r="E1435" s="13">
        <v>0</v>
      </c>
      <c r="F1435" s="13">
        <v>0</v>
      </c>
      <c r="G1435" s="14">
        <f t="shared" si="24"/>
        <v>1334313.68515</v>
      </c>
      <c r="H1435" s="14">
        <f t="shared" si="27"/>
        <v>0.43000000016763806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272148.93</v>
      </c>
      <c r="D1480" s="6"/>
      <c r="E1480" s="6">
        <v>0</v>
      </c>
      <c r="F1480" s="6">
        <v>0</v>
      </c>
      <c r="G1480" s="7">
        <f t="shared" ref="G1480:G1580" si="34">B1480/1000*C1480</f>
        <v>272.14893000000001</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4042566.14</v>
      </c>
      <c r="D1481" s="1">
        <v>0</v>
      </c>
      <c r="E1481" s="1">
        <v>0</v>
      </c>
      <c r="F1481" s="1">
        <v>0</v>
      </c>
      <c r="G1481" s="2">
        <f t="shared" si="34"/>
        <v>8085.1322800000007</v>
      </c>
      <c r="H1481" s="2">
        <f t="shared" si="35"/>
        <v>0.14000000013038516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25378.87</v>
      </c>
      <c r="D1482" s="1">
        <v>0</v>
      </c>
      <c r="E1482" s="1">
        <v>0</v>
      </c>
      <c r="F1482" s="1">
        <v>0</v>
      </c>
      <c r="G1482" s="2">
        <f t="shared" si="34"/>
        <v>76.136610000000005</v>
      </c>
      <c r="H1482" s="2">
        <f t="shared" si="35"/>
        <v>0.13000000000101863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3977046.42</v>
      </c>
      <c r="D1483" s="1">
        <v>0</v>
      </c>
      <c r="E1483" s="1">
        <v>0</v>
      </c>
      <c r="F1483" s="1">
        <v>0</v>
      </c>
      <c r="G1483" s="2">
        <f t="shared" si="34"/>
        <v>15908.185680000001</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2864404.87</v>
      </c>
      <c r="D1484" s="1">
        <v>0</v>
      </c>
      <c r="E1484" s="1">
        <v>0</v>
      </c>
      <c r="F1484" s="1">
        <v>0</v>
      </c>
      <c r="G1484" s="2">
        <f t="shared" si="34"/>
        <v>14322.024350000002</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614842.97</v>
      </c>
      <c r="D1485" s="1">
        <v>0</v>
      </c>
      <c r="E1485" s="1">
        <v>0</v>
      </c>
      <c r="F1485" s="1">
        <v>0</v>
      </c>
      <c r="G1485" s="2">
        <f t="shared" si="34"/>
        <v>3689.05782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927.61</v>
      </c>
      <c r="D1486" s="1">
        <v>0</v>
      </c>
      <c r="E1486" s="1">
        <v>0</v>
      </c>
      <c r="F1486" s="1">
        <v>0</v>
      </c>
      <c r="G1486" s="2">
        <f t="shared" si="34"/>
        <v>6.4932699999999999</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491203.97</v>
      </c>
      <c r="D1489" s="1">
        <v>0</v>
      </c>
      <c r="E1489" s="1">
        <v>0</v>
      </c>
      <c r="F1489" s="1">
        <v>0</v>
      </c>
      <c r="G1489" s="2">
        <f t="shared" si="34"/>
        <v>4912.0397000000003</v>
      </c>
      <c r="H1489" s="2">
        <f t="shared" si="35"/>
        <v>3.0000000027939677E-2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5667</v>
      </c>
      <c r="D1491" s="1">
        <v>0</v>
      </c>
      <c r="E1491" s="1">
        <v>0</v>
      </c>
      <c r="F1491" s="1">
        <v>0</v>
      </c>
      <c r="G1491" s="2">
        <f t="shared" si="34"/>
        <v>68.004000000000005</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40140.85</v>
      </c>
      <c r="D1492" s="1">
        <v>0</v>
      </c>
      <c r="E1492" s="1">
        <v>0</v>
      </c>
      <c r="F1492" s="1">
        <v>0</v>
      </c>
      <c r="G1492" s="2">
        <f t="shared" si="34"/>
        <v>521.83105</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4061493.93</v>
      </c>
      <c r="D1499" s="1">
        <v>0</v>
      </c>
      <c r="E1499" s="1">
        <v>0</v>
      </c>
      <c r="F1499" s="1">
        <v>0</v>
      </c>
      <c r="G1499" s="2">
        <f t="shared" si="34"/>
        <v>81229.878600000011</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45355.77</v>
      </c>
      <c r="D1500" s="1">
        <v>0</v>
      </c>
      <c r="E1500" s="1">
        <v>0</v>
      </c>
      <c r="F1500" s="1">
        <v>0</v>
      </c>
      <c r="G1500" s="2">
        <f t="shared" si="34"/>
        <v>952.47117000000003</v>
      </c>
      <c r="H1500" s="2">
        <f t="shared" si="35"/>
        <v>0.23000000000320142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3974059.81</v>
      </c>
      <c r="D1501" s="1">
        <v>0</v>
      </c>
      <c r="E1501" s="1">
        <v>0</v>
      </c>
      <c r="F1501" s="1">
        <v>0</v>
      </c>
      <c r="G1501" s="2">
        <f t="shared" si="34"/>
        <v>87429.315819999989</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2837738.84</v>
      </c>
      <c r="D1502" s="1">
        <v>0</v>
      </c>
      <c r="E1502" s="1">
        <v>0</v>
      </c>
      <c r="F1502" s="1">
        <v>0</v>
      </c>
      <c r="G1502" s="2">
        <f t="shared" si="34"/>
        <v>65267.993319999994</v>
      </c>
      <c r="H1502" s="2">
        <f t="shared" si="35"/>
        <v>0.16000000014901161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640780.38</v>
      </c>
      <c r="D1503" s="1">
        <v>0</v>
      </c>
      <c r="E1503" s="1">
        <v>0</v>
      </c>
      <c r="F1503" s="1">
        <v>0</v>
      </c>
      <c r="G1503" s="2">
        <f t="shared" si="34"/>
        <v>15378.72912</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933.18</v>
      </c>
      <c r="D1504" s="1">
        <v>0</v>
      </c>
      <c r="E1504" s="1">
        <v>0</v>
      </c>
      <c r="F1504" s="1">
        <v>0</v>
      </c>
      <c r="G1504" s="2">
        <f t="shared" si="34"/>
        <v>23.329499999999999</v>
      </c>
      <c r="H1504" s="2">
        <f t="shared" si="35"/>
        <v>0.17999999999994998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488940.41</v>
      </c>
      <c r="D1507" s="1">
        <v>0</v>
      </c>
      <c r="E1507" s="1">
        <v>0</v>
      </c>
      <c r="F1507" s="1">
        <v>0</v>
      </c>
      <c r="G1507" s="2">
        <f t="shared" si="34"/>
        <v>13690.331479999999</v>
      </c>
      <c r="H1507" s="2">
        <f t="shared" si="35"/>
        <v>0.40999999997438863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5667</v>
      </c>
      <c r="D1509" s="1">
        <v>0</v>
      </c>
      <c r="E1509" s="1">
        <v>0</v>
      </c>
      <c r="F1509" s="1">
        <v>0</v>
      </c>
      <c r="G1509" s="2">
        <f t="shared" si="34"/>
        <v>170.01</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42078.35</v>
      </c>
      <c r="D1510" s="1">
        <v>0</v>
      </c>
      <c r="E1510" s="1">
        <v>0</v>
      </c>
      <c r="F1510" s="1">
        <v>0</v>
      </c>
      <c r="G1510" s="2">
        <f t="shared" si="34"/>
        <v>1304.42885</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253221.14000000013</v>
      </c>
      <c r="D1517" s="1">
        <v>0</v>
      </c>
      <c r="E1517" s="1">
        <v>0</v>
      </c>
      <c r="F1517" s="1">
        <v>0</v>
      </c>
      <c r="G1517" s="2">
        <f t="shared" si="34"/>
        <v>9622.4033200000049</v>
      </c>
      <c r="H1517" s="2">
        <f t="shared" si="35"/>
        <v>0.14000000013038516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253221.14</v>
      </c>
      <c r="D1576" s="1">
        <v>0</v>
      </c>
      <c r="E1576" s="1">
        <v>0</v>
      </c>
      <c r="F1576" s="1">
        <v>0</v>
      </c>
      <c r="G1576" s="2">
        <f t="shared" si="34"/>
        <v>24562.450580000001</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2357.85</v>
      </c>
      <c r="D1577" s="1">
        <v>0</v>
      </c>
      <c r="E1577" s="1">
        <v>0</v>
      </c>
      <c r="F1577" s="1">
        <v>0</v>
      </c>
      <c r="G1577" s="2">
        <f t="shared" si="34"/>
        <v>231.0693</v>
      </c>
      <c r="H1577" s="2">
        <f t="shared" si="35"/>
        <v>0.15000000000009095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250863.29</v>
      </c>
      <c r="D1578" s="1">
        <v>0</v>
      </c>
      <c r="E1578" s="1">
        <v>0</v>
      </c>
      <c r="F1578" s="1">
        <v>0</v>
      </c>
      <c r="G1578" s="2">
        <f t="shared" si="34"/>
        <v>24835.46571</v>
      </c>
      <c r="H1578" s="2">
        <f t="shared" si="35"/>
        <v>0.29000000000814907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10410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2845392.6399999997</v>
      </c>
      <c r="I16" s="170">
        <f>'PR-RAS'!E6</f>
        <v>3410013.4000000004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2716108.59</v>
      </c>
      <c r="I17" s="170">
        <f>'PR-RAS'!E151</f>
        <v>3392680.9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37284.919999999649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5256.5199999994802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2786839.02</v>
      </c>
      <c r="I20" s="173">
        <f>BILANCA!E7</f>
        <v>2740572.11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324341.90000000002</v>
      </c>
      <c r="I21" s="175">
        <f>BILANCA!E68</f>
        <v>262103.7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272148.93</v>
      </c>
      <c r="I22" s="175">
        <f>BILANCA!E176</f>
        <v>253221.13999999998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2839031.9899999998</v>
      </c>
      <c r="I23" s="177">
        <f>BILANCA!E237</f>
        <v>2749454.6700000004</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2834406.27</v>
      </c>
      <c r="I27" s="175">
        <f>'RAS-funkcijski'!E114</f>
        <v>3452554.84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2834406.27</v>
      </c>
      <c r="I28" s="179">
        <f>'RAS-funkcijski'!E141</f>
        <v>3452554.84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272148.93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253221.14000000013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253221.14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7"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2845392.6399999997</v>
      </c>
      <c r="E6" s="51">
        <f>E7+E44+E50+E82+E106+E124+E133+E139</f>
        <v>3410013.4000000004</v>
      </c>
      <c r="F6" s="52">
        <f t="shared" ref="F6:F131" si="0">IF(D6&lt;&gt;0,IF(E6/D6&gt;=100,"&gt;&gt;100",E6/D6*100),"-")</f>
        <v>119.84333381842166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2022581.23</v>
      </c>
      <c r="E50" s="51">
        <f>E51+E54+E59+E62+E65+E68+E71+E74+E77</f>
        <v>2420238.0900000003</v>
      </c>
      <c r="F50" s="52">
        <f t="shared" si="0"/>
        <v>119.66085980141328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1810.98</v>
      </c>
      <c r="E62" s="51">
        <f t="shared" si="13"/>
        <v>7100.47</v>
      </c>
      <c r="F62" s="52">
        <f t="shared" si="0"/>
        <v>392.07887442158392</v>
      </c>
    </row>
    <row r="63" spans="1:6" ht="12.75" customHeight="1" x14ac:dyDescent="0.2">
      <c r="A63" s="53">
        <v>6341</v>
      </c>
      <c r="B63" s="85" t="s">
        <v>172</v>
      </c>
      <c r="C63" s="50" t="s">
        <v>173</v>
      </c>
      <c r="D63" s="242">
        <v>1810.98</v>
      </c>
      <c r="E63" s="242">
        <v>7100.47</v>
      </c>
      <c r="F63" s="52">
        <f t="shared" si="0"/>
        <v>392.07887442158392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2019642.3499999999</v>
      </c>
      <c r="E68" s="51">
        <f t="shared" si="15"/>
        <v>2409036.63</v>
      </c>
      <c r="F68" s="52">
        <f t="shared" si="0"/>
        <v>119.28035822778227</v>
      </c>
    </row>
    <row r="69" spans="1:6" ht="12.75" customHeight="1" x14ac:dyDescent="0.2">
      <c r="A69" s="53" t="s">
        <v>184</v>
      </c>
      <c r="B69" s="85" t="s">
        <v>185</v>
      </c>
      <c r="C69" s="50" t="s">
        <v>184</v>
      </c>
      <c r="D69" s="242">
        <v>1972130.9</v>
      </c>
      <c r="E69" s="242">
        <v>2401263.44</v>
      </c>
      <c r="F69" s="52">
        <f t="shared" si="0"/>
        <v>121.75984058664666</v>
      </c>
    </row>
    <row r="70" spans="1:6" ht="24" x14ac:dyDescent="0.2">
      <c r="A70" s="53" t="s">
        <v>186</v>
      </c>
      <c r="B70" s="85" t="s">
        <v>187</v>
      </c>
      <c r="C70" s="50" t="s">
        <v>186</v>
      </c>
      <c r="D70" s="242">
        <v>47511.45</v>
      </c>
      <c r="E70" s="242">
        <v>7773.19</v>
      </c>
      <c r="F70" s="52">
        <f t="shared" si="0"/>
        <v>16.36066674454263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1000.07</v>
      </c>
      <c r="E74" s="51">
        <f t="shared" si="17"/>
        <v>4070.99</v>
      </c>
      <c r="F74" s="52">
        <f t="shared" si="0"/>
        <v>407.07050506464543</v>
      </c>
    </row>
    <row r="75" spans="1:6" ht="12.75" customHeight="1" x14ac:dyDescent="0.2">
      <c r="A75" s="53" t="s">
        <v>196</v>
      </c>
      <c r="B75" s="85" t="s">
        <v>197</v>
      </c>
      <c r="C75" s="50" t="s">
        <v>196</v>
      </c>
      <c r="D75" s="242">
        <v>1000.07</v>
      </c>
      <c r="E75" s="242">
        <v>4070.99</v>
      </c>
      <c r="F75" s="52">
        <f t="shared" si="0"/>
        <v>407.07050506464543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127.83</v>
      </c>
      <c r="E77" s="51">
        <f t="shared" si="18"/>
        <v>30</v>
      </c>
      <c r="F77" s="52">
        <f t="shared" si="0"/>
        <v>23.468669326449191</v>
      </c>
    </row>
    <row r="78" spans="1:6" ht="12.75" customHeight="1" x14ac:dyDescent="0.2">
      <c r="A78" s="53">
        <v>6391</v>
      </c>
      <c r="B78" s="85" t="s">
        <v>202</v>
      </c>
      <c r="C78" s="50" t="s">
        <v>203</v>
      </c>
      <c r="D78" s="242">
        <v>127.83</v>
      </c>
      <c r="E78" s="242">
        <v>30</v>
      </c>
      <c r="F78" s="52">
        <f t="shared" si="0"/>
        <v>23.468669326449191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99363.46</v>
      </c>
      <c r="E106" s="51">
        <f t="shared" si="23"/>
        <v>88067.58</v>
      </c>
      <c r="F106" s="52">
        <f t="shared" si="0"/>
        <v>88.631756583355696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99363.46</v>
      </c>
      <c r="E112" s="51">
        <f t="shared" si="25"/>
        <v>88067.58</v>
      </c>
      <c r="F112" s="52">
        <f t="shared" si="0"/>
        <v>88.631756583355696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99363.46</v>
      </c>
      <c r="E117" s="242">
        <v>88067.58</v>
      </c>
      <c r="F117" s="52">
        <f t="shared" si="0"/>
        <v>88.631756583355696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37880.01</v>
      </c>
      <c r="E124" s="51">
        <f t="shared" si="27"/>
        <v>60731.39</v>
      </c>
      <c r="F124" s="52">
        <f t="shared" si="0"/>
        <v>160.32569685171677</v>
      </c>
    </row>
    <row r="125" spans="1:6" ht="12.75" customHeight="1" x14ac:dyDescent="0.2">
      <c r="A125" s="53">
        <v>661</v>
      </c>
      <c r="B125" s="86" t="s">
        <v>296</v>
      </c>
      <c r="C125" s="50" t="s">
        <v>297</v>
      </c>
      <c r="D125" s="51">
        <f t="shared" ref="D125:E125" si="28">SUM(D126:D127)</f>
        <v>20948.990000000002</v>
      </c>
      <c r="E125" s="51">
        <f t="shared" si="28"/>
        <v>50998.18</v>
      </c>
      <c r="F125" s="52">
        <f t="shared" si="0"/>
        <v>243.4398030644914</v>
      </c>
    </row>
    <row r="126" spans="1:6" ht="12.75" customHeight="1" x14ac:dyDescent="0.2">
      <c r="A126" s="53">
        <v>6614</v>
      </c>
      <c r="B126" s="86" t="s">
        <v>298</v>
      </c>
      <c r="C126" s="50" t="s">
        <v>299</v>
      </c>
      <c r="D126" s="242">
        <v>455.79</v>
      </c>
      <c r="E126" s="242">
        <v>2141</v>
      </c>
      <c r="F126" s="52">
        <f t="shared" si="0"/>
        <v>469.73386866758807</v>
      </c>
    </row>
    <row r="127" spans="1:6" ht="12.75" customHeight="1" x14ac:dyDescent="0.2">
      <c r="A127" s="53">
        <v>6615</v>
      </c>
      <c r="B127" s="86" t="s">
        <v>300</v>
      </c>
      <c r="C127" s="50" t="s">
        <v>301</v>
      </c>
      <c r="D127" s="242">
        <v>20493.2</v>
      </c>
      <c r="E127" s="242">
        <v>48857.18</v>
      </c>
      <c r="F127" s="52">
        <f t="shared" si="0"/>
        <v>238.40678859328946</v>
      </c>
    </row>
    <row r="128" spans="1:6" ht="24" x14ac:dyDescent="0.2">
      <c r="A128" s="53">
        <v>663</v>
      </c>
      <c r="B128" s="231" t="s">
        <v>302</v>
      </c>
      <c r="C128" s="50" t="s">
        <v>303</v>
      </c>
      <c r="D128" s="51">
        <f t="shared" ref="D128:E128" si="29">SUM(D129:D132)</f>
        <v>16931.02</v>
      </c>
      <c r="E128" s="51">
        <f t="shared" si="29"/>
        <v>9733.2099999999991</v>
      </c>
      <c r="F128" s="52">
        <f t="shared" si="0"/>
        <v>57.487440213288977</v>
      </c>
    </row>
    <row r="129" spans="1:6" ht="12.75" customHeight="1" x14ac:dyDescent="0.2">
      <c r="A129" s="53">
        <v>6631</v>
      </c>
      <c r="B129" s="86" t="s">
        <v>304</v>
      </c>
      <c r="C129" s="50" t="s">
        <v>305</v>
      </c>
      <c r="D129" s="242">
        <v>4375.45</v>
      </c>
      <c r="E129" s="242">
        <v>8733.2099999999991</v>
      </c>
      <c r="F129" s="52">
        <f t="shared" si="0"/>
        <v>199.5956987281308</v>
      </c>
    </row>
    <row r="130" spans="1:6" ht="12.75" customHeight="1" x14ac:dyDescent="0.2">
      <c r="A130" s="53">
        <v>6632</v>
      </c>
      <c r="B130" s="232" t="s">
        <v>306</v>
      </c>
      <c r="C130" s="50" t="s">
        <v>307</v>
      </c>
      <c r="D130" s="242">
        <v>12555.57</v>
      </c>
      <c r="E130" s="242">
        <v>1000</v>
      </c>
      <c r="F130" s="52">
        <f t="shared" si="0"/>
        <v>7.9645926071058497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685525.39</v>
      </c>
      <c r="E133" s="51">
        <f t="shared" si="30"/>
        <v>840857.34000000008</v>
      </c>
      <c r="F133" s="52">
        <f t="shared" ref="F133:F223" si="31">IF(D133&lt;&gt;0,IF(E133/D133&gt;=100,"&gt;&gt;100",E133/D133*100),"-")</f>
        <v>122.65881793233071</v>
      </c>
    </row>
    <row r="134" spans="1:6" ht="24" x14ac:dyDescent="0.2">
      <c r="A134" s="53">
        <v>671</v>
      </c>
      <c r="B134" s="232" t="s">
        <v>314</v>
      </c>
      <c r="C134" s="50" t="s">
        <v>315</v>
      </c>
      <c r="D134" s="51">
        <f t="shared" ref="D134:E134" si="32">SUM(D135:D137)</f>
        <v>685525.39</v>
      </c>
      <c r="E134" s="51">
        <f t="shared" si="32"/>
        <v>840857.34000000008</v>
      </c>
      <c r="F134" s="52">
        <f t="shared" si="31"/>
        <v>122.65881793233071</v>
      </c>
    </row>
    <row r="135" spans="1:6" ht="12.75" customHeight="1" x14ac:dyDescent="0.2">
      <c r="A135" s="53">
        <v>6711</v>
      </c>
      <c r="B135" s="85" t="s">
        <v>316</v>
      </c>
      <c r="C135" s="50" t="s">
        <v>317</v>
      </c>
      <c r="D135" s="242">
        <v>633856.59</v>
      </c>
      <c r="E135" s="242">
        <v>796195.28</v>
      </c>
      <c r="F135" s="52">
        <f t="shared" si="31"/>
        <v>125.61126484462362</v>
      </c>
    </row>
    <row r="136" spans="1:6" ht="24" x14ac:dyDescent="0.2">
      <c r="A136" s="53">
        <v>6712</v>
      </c>
      <c r="B136" s="232" t="s">
        <v>318</v>
      </c>
      <c r="C136" s="50" t="s">
        <v>319</v>
      </c>
      <c r="D136" s="242">
        <v>51668.800000000003</v>
      </c>
      <c r="E136" s="242">
        <v>44662.06</v>
      </c>
      <c r="F136" s="52">
        <f t="shared" si="31"/>
        <v>86.439127674728255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42.55</v>
      </c>
      <c r="E139" s="51">
        <f t="shared" si="33"/>
        <v>119</v>
      </c>
      <c r="F139" s="52">
        <f t="shared" si="31"/>
        <v>279.67097532314926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42.55</v>
      </c>
      <c r="E150" s="242">
        <v>119</v>
      </c>
      <c r="F150" s="52">
        <f t="shared" si="31"/>
        <v>279.67097532314926</v>
      </c>
    </row>
    <row r="151" spans="1:6" ht="12.75" customHeight="1" x14ac:dyDescent="0.2">
      <c r="A151" s="53">
        <v>3</v>
      </c>
      <c r="B151" s="85" t="s">
        <v>348</v>
      </c>
      <c r="C151" s="50" t="s">
        <v>56</v>
      </c>
      <c r="D151" s="51">
        <f t="shared" ref="D151:E151" si="35">D152+D163+D196+D215+D224+D252+D263</f>
        <v>2716108.59</v>
      </c>
      <c r="E151" s="51">
        <f t="shared" si="35"/>
        <v>3392680.9</v>
      </c>
      <c r="F151" s="52">
        <f t="shared" si="31"/>
        <v>124.90961931680353</v>
      </c>
    </row>
    <row r="152" spans="1:6" ht="12.75" customHeight="1" x14ac:dyDescent="0.2">
      <c r="A152" s="53">
        <v>31</v>
      </c>
      <c r="B152" s="85" t="s">
        <v>349</v>
      </c>
      <c r="C152" s="50" t="s">
        <v>35</v>
      </c>
      <c r="D152" s="51">
        <f t="shared" ref="D152:E152" si="36">D153+D158+D159</f>
        <v>1849549.19</v>
      </c>
      <c r="E152" s="51">
        <f t="shared" si="36"/>
        <v>2299910.6</v>
      </c>
      <c r="F152" s="52">
        <f t="shared" si="31"/>
        <v>124.34979358402467</v>
      </c>
    </row>
    <row r="153" spans="1:6" ht="12.75" customHeight="1" x14ac:dyDescent="0.2">
      <c r="A153" s="53">
        <v>311</v>
      </c>
      <c r="B153" s="85" t="s">
        <v>350</v>
      </c>
      <c r="C153" s="50" t="s">
        <v>351</v>
      </c>
      <c r="D153" s="51">
        <f t="shared" ref="D153:E153" si="37">SUM(D154:D157)</f>
        <v>1515121.31</v>
      </c>
      <c r="E153" s="51">
        <f t="shared" si="37"/>
        <v>1901272.68</v>
      </c>
      <c r="F153" s="52">
        <f t="shared" si="31"/>
        <v>125.48649850354225</v>
      </c>
    </row>
    <row r="154" spans="1:6" ht="12.75" customHeight="1" x14ac:dyDescent="0.2">
      <c r="A154" s="53">
        <v>3111</v>
      </c>
      <c r="B154" s="85" t="s">
        <v>352</v>
      </c>
      <c r="C154" s="50" t="s">
        <v>353</v>
      </c>
      <c r="D154" s="242">
        <v>1441865.62</v>
      </c>
      <c r="E154" s="242">
        <v>1798894.16</v>
      </c>
      <c r="F154" s="52">
        <f t="shared" si="31"/>
        <v>124.76156827985119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37205.64</v>
      </c>
      <c r="E156" s="242">
        <v>58012.44</v>
      </c>
      <c r="F156" s="52">
        <f t="shared" si="31"/>
        <v>155.9237792979774</v>
      </c>
    </row>
    <row r="157" spans="1:6" ht="12.75" customHeight="1" x14ac:dyDescent="0.2">
      <c r="A157" s="53">
        <v>3114</v>
      </c>
      <c r="B157" s="85" t="s">
        <v>358</v>
      </c>
      <c r="C157" s="50" t="s">
        <v>359</v>
      </c>
      <c r="D157" s="242">
        <v>36050.050000000003</v>
      </c>
      <c r="E157" s="242">
        <v>44366.080000000002</v>
      </c>
      <c r="F157" s="52">
        <f t="shared" si="31"/>
        <v>123.06801238833233</v>
      </c>
    </row>
    <row r="158" spans="1:6" ht="12.75" customHeight="1" x14ac:dyDescent="0.2">
      <c r="A158" s="53">
        <v>312</v>
      </c>
      <c r="B158" s="85" t="s">
        <v>360</v>
      </c>
      <c r="C158" s="50" t="s">
        <v>361</v>
      </c>
      <c r="D158" s="242">
        <v>84426.49</v>
      </c>
      <c r="E158" s="242">
        <v>84923.74</v>
      </c>
      <c r="F158" s="52">
        <f t="shared" si="31"/>
        <v>100.58897391091351</v>
      </c>
    </row>
    <row r="159" spans="1:6" ht="12.75" customHeight="1" x14ac:dyDescent="0.2">
      <c r="A159" s="53">
        <v>313</v>
      </c>
      <c r="B159" s="85" t="s">
        <v>362</v>
      </c>
      <c r="C159" s="50" t="s">
        <v>363</v>
      </c>
      <c r="D159" s="51">
        <f t="shared" ref="D159:E159" si="38">SUM(D160:D162)</f>
        <v>250001.39</v>
      </c>
      <c r="E159" s="51">
        <f t="shared" si="38"/>
        <v>313714.18000000005</v>
      </c>
      <c r="F159" s="52">
        <f t="shared" si="31"/>
        <v>125.48497430354288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249986.07</v>
      </c>
      <c r="E161" s="242">
        <v>313703.90000000002</v>
      </c>
      <c r="F161" s="52">
        <f t="shared" si="31"/>
        <v>125.48855222212983</v>
      </c>
    </row>
    <row r="162" spans="1:6" ht="12.75" customHeight="1" x14ac:dyDescent="0.2">
      <c r="A162" s="53">
        <v>3133</v>
      </c>
      <c r="B162" s="85" t="s">
        <v>367</v>
      </c>
      <c r="C162" s="50" t="s">
        <v>368</v>
      </c>
      <c r="D162" s="242">
        <v>15.32</v>
      </c>
      <c r="E162" s="242">
        <v>10.28</v>
      </c>
      <c r="F162" s="52">
        <f t="shared" si="31"/>
        <v>67.101827676240205</v>
      </c>
    </row>
    <row r="163" spans="1:6" ht="12.75" customHeight="1" x14ac:dyDescent="0.2">
      <c r="A163" s="53">
        <v>32</v>
      </c>
      <c r="B163" s="85" t="s">
        <v>369</v>
      </c>
      <c r="C163" s="50" t="s">
        <v>370</v>
      </c>
      <c r="D163" s="51">
        <f t="shared" ref="D163:E163" si="39">D164+D169+D177+D187+D188</f>
        <v>450123.81000000006</v>
      </c>
      <c r="E163" s="51">
        <f t="shared" si="39"/>
        <v>583757.48</v>
      </c>
      <c r="F163" s="52">
        <f t="shared" si="31"/>
        <v>129.68820289688739</v>
      </c>
    </row>
    <row r="164" spans="1:6" ht="12.75" customHeight="1" x14ac:dyDescent="0.2">
      <c r="A164" s="53">
        <v>321</v>
      </c>
      <c r="B164" s="85" t="s">
        <v>371</v>
      </c>
      <c r="C164" s="50" t="s">
        <v>372</v>
      </c>
      <c r="D164" s="51">
        <f t="shared" ref="D164:E164" si="40">SUM(D165:D168)</f>
        <v>83206.52</v>
      </c>
      <c r="E164" s="51">
        <f t="shared" si="40"/>
        <v>87238.459999999992</v>
      </c>
      <c r="F164" s="52">
        <f t="shared" si="31"/>
        <v>104.84570199546862</v>
      </c>
    </row>
    <row r="165" spans="1:6" ht="12.75" customHeight="1" x14ac:dyDescent="0.2">
      <c r="A165" s="53">
        <v>3211</v>
      </c>
      <c r="B165" s="85" t="s">
        <v>373</v>
      </c>
      <c r="C165" s="50" t="s">
        <v>374</v>
      </c>
      <c r="D165" s="242">
        <v>6479.85</v>
      </c>
      <c r="E165" s="242">
        <v>13606.45</v>
      </c>
      <c r="F165" s="52">
        <f t="shared" si="31"/>
        <v>209.98094091684223</v>
      </c>
    </row>
    <row r="166" spans="1:6" ht="12.75" customHeight="1" x14ac:dyDescent="0.2">
      <c r="A166" s="53">
        <v>3212</v>
      </c>
      <c r="B166" s="85" t="s">
        <v>375</v>
      </c>
      <c r="C166" s="50" t="s">
        <v>376</v>
      </c>
      <c r="D166" s="242">
        <v>76236.67</v>
      </c>
      <c r="E166" s="242">
        <v>72673.919999999998</v>
      </c>
      <c r="F166" s="52">
        <f t="shared" si="31"/>
        <v>95.326724003028986</v>
      </c>
    </row>
    <row r="167" spans="1:6" ht="12.75" customHeight="1" x14ac:dyDescent="0.2">
      <c r="A167" s="53">
        <v>3213</v>
      </c>
      <c r="B167" s="85" t="s">
        <v>377</v>
      </c>
      <c r="C167" s="50" t="s">
        <v>378</v>
      </c>
      <c r="D167" s="242">
        <v>490</v>
      </c>
      <c r="E167" s="242">
        <v>958.09</v>
      </c>
      <c r="F167" s="52">
        <f t="shared" si="31"/>
        <v>195.52857142857144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253457.44</v>
      </c>
      <c r="E169" s="51">
        <f t="shared" si="41"/>
        <v>250685.15</v>
      </c>
      <c r="F169" s="52">
        <f t="shared" si="31"/>
        <v>98.906210841551939</v>
      </c>
    </row>
    <row r="170" spans="1:6" ht="12.75" customHeight="1" x14ac:dyDescent="0.2">
      <c r="A170" s="53">
        <v>3221</v>
      </c>
      <c r="B170" s="85" t="s">
        <v>383</v>
      </c>
      <c r="C170" s="50" t="s">
        <v>384</v>
      </c>
      <c r="D170" s="242">
        <v>24140.01</v>
      </c>
      <c r="E170" s="242">
        <v>27832.28</v>
      </c>
      <c r="F170" s="52">
        <f t="shared" si="31"/>
        <v>115.29522978656597</v>
      </c>
    </row>
    <row r="171" spans="1:6" ht="12.75" customHeight="1" x14ac:dyDescent="0.2">
      <c r="A171" s="53">
        <v>3222</v>
      </c>
      <c r="B171" s="85" t="s">
        <v>385</v>
      </c>
      <c r="C171" s="50" t="s">
        <v>386</v>
      </c>
      <c r="D171" s="242">
        <v>131314.65</v>
      </c>
      <c r="E171" s="242">
        <v>139709.74</v>
      </c>
      <c r="F171" s="52">
        <f t="shared" si="31"/>
        <v>106.39310998430108</v>
      </c>
    </row>
    <row r="172" spans="1:6" ht="12.75" customHeight="1" x14ac:dyDescent="0.2">
      <c r="A172" s="53">
        <v>3223</v>
      </c>
      <c r="B172" s="85" t="s">
        <v>387</v>
      </c>
      <c r="C172" s="50" t="s">
        <v>388</v>
      </c>
      <c r="D172" s="242">
        <v>86791.81</v>
      </c>
      <c r="E172" s="242">
        <v>75678.28</v>
      </c>
      <c r="F172" s="52">
        <f t="shared" si="31"/>
        <v>87.195185813039274</v>
      </c>
    </row>
    <row r="173" spans="1:6" ht="12.75" customHeight="1" x14ac:dyDescent="0.2">
      <c r="A173" s="53">
        <v>3224</v>
      </c>
      <c r="B173" s="85" t="s">
        <v>389</v>
      </c>
      <c r="C173" s="50" t="s">
        <v>390</v>
      </c>
      <c r="D173" s="242">
        <v>3290.74</v>
      </c>
      <c r="E173" s="242">
        <v>3930.95</v>
      </c>
      <c r="F173" s="52">
        <f t="shared" si="31"/>
        <v>119.45489464375794</v>
      </c>
    </row>
    <row r="174" spans="1:6" ht="12.75" customHeight="1" x14ac:dyDescent="0.2">
      <c r="A174" s="53">
        <v>3225</v>
      </c>
      <c r="B174" s="85" t="s">
        <v>391</v>
      </c>
      <c r="C174" s="50" t="s">
        <v>392</v>
      </c>
      <c r="D174" s="242">
        <v>7382.75</v>
      </c>
      <c r="E174" s="242">
        <v>2344.4</v>
      </c>
      <c r="F174" s="52">
        <f t="shared" si="31"/>
        <v>31.755104805120045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537.48</v>
      </c>
      <c r="E176" s="242">
        <v>1189.5</v>
      </c>
      <c r="F176" s="52">
        <f t="shared" si="31"/>
        <v>221.31056039294484</v>
      </c>
    </row>
    <row r="177" spans="1:6" ht="12.75" customHeight="1" x14ac:dyDescent="0.2">
      <c r="A177" s="53">
        <v>323</v>
      </c>
      <c r="B177" s="85" t="s">
        <v>397</v>
      </c>
      <c r="C177" s="50" t="s">
        <v>398</v>
      </c>
      <c r="D177" s="51">
        <f t="shared" ref="D177:E177" si="42">SUM(D178:D186)</f>
        <v>102577.57</v>
      </c>
      <c r="E177" s="51">
        <f t="shared" si="42"/>
        <v>230991.37</v>
      </c>
      <c r="F177" s="52">
        <f t="shared" si="31"/>
        <v>225.18701700576452</v>
      </c>
    </row>
    <row r="178" spans="1:6" ht="12.75" customHeight="1" x14ac:dyDescent="0.2">
      <c r="A178" s="53">
        <v>3231</v>
      </c>
      <c r="B178" s="85" t="s">
        <v>399</v>
      </c>
      <c r="C178" s="50" t="s">
        <v>400</v>
      </c>
      <c r="D178" s="242">
        <v>24374.07</v>
      </c>
      <c r="E178" s="242">
        <v>21827.279999999999</v>
      </c>
      <c r="F178" s="52">
        <f t="shared" si="31"/>
        <v>89.551232108548135</v>
      </c>
    </row>
    <row r="179" spans="1:6" ht="12.75" customHeight="1" x14ac:dyDescent="0.2">
      <c r="A179" s="53">
        <v>3232</v>
      </c>
      <c r="B179" s="85" t="s">
        <v>401</v>
      </c>
      <c r="C179" s="50" t="s">
        <v>402</v>
      </c>
      <c r="D179" s="242">
        <v>29374.18</v>
      </c>
      <c r="E179" s="242">
        <v>156714.93</v>
      </c>
      <c r="F179" s="52">
        <f t="shared" si="31"/>
        <v>533.51252698798737</v>
      </c>
    </row>
    <row r="180" spans="1:6" ht="12.75" customHeight="1" x14ac:dyDescent="0.2">
      <c r="A180" s="53">
        <v>3233</v>
      </c>
      <c r="B180" s="85" t="s">
        <v>403</v>
      </c>
      <c r="C180" s="50" t="s">
        <v>404</v>
      </c>
      <c r="D180" s="242">
        <v>1592.5</v>
      </c>
      <c r="E180" s="242">
        <v>1658.24</v>
      </c>
      <c r="F180" s="52">
        <f t="shared" si="31"/>
        <v>104.12810047095762</v>
      </c>
    </row>
    <row r="181" spans="1:6" ht="12.75" customHeight="1" x14ac:dyDescent="0.2">
      <c r="A181" s="53">
        <v>3234</v>
      </c>
      <c r="B181" s="85" t="s">
        <v>405</v>
      </c>
      <c r="C181" s="50" t="s">
        <v>406</v>
      </c>
      <c r="D181" s="242">
        <v>21218.77</v>
      </c>
      <c r="E181" s="242">
        <v>25359.81</v>
      </c>
      <c r="F181" s="52">
        <f t="shared" si="31"/>
        <v>119.51592858586997</v>
      </c>
    </row>
    <row r="182" spans="1:6" ht="12.75" customHeight="1" x14ac:dyDescent="0.2">
      <c r="A182" s="53">
        <v>3235</v>
      </c>
      <c r="B182" s="85" t="s">
        <v>407</v>
      </c>
      <c r="C182" s="50" t="s">
        <v>408</v>
      </c>
      <c r="D182" s="242">
        <v>929.73</v>
      </c>
      <c r="E182" s="242">
        <v>1047.3900000000001</v>
      </c>
      <c r="F182" s="52">
        <f t="shared" si="31"/>
        <v>112.65528701881192</v>
      </c>
    </row>
    <row r="183" spans="1:6" ht="12.75" customHeight="1" x14ac:dyDescent="0.2">
      <c r="A183" s="53">
        <v>3236</v>
      </c>
      <c r="B183" s="85" t="s">
        <v>409</v>
      </c>
      <c r="C183" s="50" t="s">
        <v>410</v>
      </c>
      <c r="D183" s="242">
        <v>7103.85</v>
      </c>
      <c r="E183" s="242">
        <v>5117.93</v>
      </c>
      <c r="F183" s="52">
        <f t="shared" si="31"/>
        <v>72.044454767485234</v>
      </c>
    </row>
    <row r="184" spans="1:6" ht="12.75" customHeight="1" x14ac:dyDescent="0.2">
      <c r="A184" s="53">
        <v>3237</v>
      </c>
      <c r="B184" s="85" t="s">
        <v>411</v>
      </c>
      <c r="C184" s="50" t="s">
        <v>412</v>
      </c>
      <c r="D184" s="242">
        <v>8550.82</v>
      </c>
      <c r="E184" s="242">
        <v>8770.16</v>
      </c>
      <c r="F184" s="52">
        <f t="shared" si="31"/>
        <v>102.56513410409762</v>
      </c>
    </row>
    <row r="185" spans="1:6" ht="12.75" customHeight="1" x14ac:dyDescent="0.2">
      <c r="A185" s="53">
        <v>3238</v>
      </c>
      <c r="B185" s="85" t="s">
        <v>413</v>
      </c>
      <c r="C185" s="50" t="s">
        <v>414</v>
      </c>
      <c r="D185" s="242">
        <v>1502.06</v>
      </c>
      <c r="E185" s="242">
        <v>1767.04</v>
      </c>
      <c r="F185" s="52">
        <f t="shared" si="31"/>
        <v>117.64110621413259</v>
      </c>
    </row>
    <row r="186" spans="1:6" ht="12.75" customHeight="1" x14ac:dyDescent="0.2">
      <c r="A186" s="53">
        <v>3239</v>
      </c>
      <c r="B186" s="85" t="s">
        <v>415</v>
      </c>
      <c r="C186" s="50" t="s">
        <v>416</v>
      </c>
      <c r="D186" s="242">
        <v>7931.59</v>
      </c>
      <c r="E186" s="242">
        <v>8728.59</v>
      </c>
      <c r="F186" s="52">
        <f t="shared" si="31"/>
        <v>110.04842660803193</v>
      </c>
    </row>
    <row r="187" spans="1:6" ht="12.75" customHeight="1" x14ac:dyDescent="0.2">
      <c r="A187" s="53">
        <v>324</v>
      </c>
      <c r="B187" s="85" t="s">
        <v>417</v>
      </c>
      <c r="C187" s="50" t="s">
        <v>418</v>
      </c>
      <c r="D187" s="242">
        <v>0</v>
      </c>
      <c r="E187" s="242">
        <v>171.2</v>
      </c>
      <c r="F187" s="52" t="str">
        <f t="shared" si="31"/>
        <v>-</v>
      </c>
    </row>
    <row r="188" spans="1:6" ht="12.75" customHeight="1" x14ac:dyDescent="0.2">
      <c r="A188" s="53">
        <v>329</v>
      </c>
      <c r="B188" s="85" t="s">
        <v>419</v>
      </c>
      <c r="C188" s="50" t="s">
        <v>420</v>
      </c>
      <c r="D188" s="51">
        <f t="shared" ref="D188:E188" si="43">SUM(D189:D195)</f>
        <v>10882.279999999999</v>
      </c>
      <c r="E188" s="51">
        <f t="shared" si="43"/>
        <v>14671.3</v>
      </c>
      <c r="F188" s="52">
        <f t="shared" si="31"/>
        <v>134.8182549980335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6384.2</v>
      </c>
      <c r="E190" s="242">
        <v>6645.95</v>
      </c>
      <c r="F190" s="52">
        <f t="shared" si="31"/>
        <v>104.09996553992669</v>
      </c>
    </row>
    <row r="191" spans="1:6" ht="12.75" customHeight="1" x14ac:dyDescent="0.2">
      <c r="A191" s="53">
        <v>3293</v>
      </c>
      <c r="B191" s="85" t="s">
        <v>425</v>
      </c>
      <c r="C191" s="50" t="s">
        <v>426</v>
      </c>
      <c r="D191" s="242">
        <v>56.49</v>
      </c>
      <c r="E191" s="242">
        <v>259.58</v>
      </c>
      <c r="F191" s="52">
        <f t="shared" si="31"/>
        <v>459.5149583997167</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2423.4899999999998</v>
      </c>
      <c r="E193" s="242">
        <v>4770.29</v>
      </c>
      <c r="F193" s="52">
        <f t="shared" si="31"/>
        <v>196.83555533548727</v>
      </c>
    </row>
    <row r="194" spans="1:6" ht="12.75" customHeight="1" x14ac:dyDescent="0.2">
      <c r="A194" s="53" t="s">
        <v>431</v>
      </c>
      <c r="B194" s="85" t="s">
        <v>432</v>
      </c>
      <c r="C194" s="50" t="s">
        <v>431</v>
      </c>
      <c r="D194" s="242">
        <v>1094.6400000000001</v>
      </c>
      <c r="E194" s="242">
        <v>94.84</v>
      </c>
      <c r="F194" s="52">
        <f t="shared" si="31"/>
        <v>8.6640356646934151</v>
      </c>
    </row>
    <row r="195" spans="1:6" ht="12.75" customHeight="1" x14ac:dyDescent="0.2">
      <c r="A195" s="53">
        <v>3299</v>
      </c>
      <c r="B195" s="85" t="s">
        <v>433</v>
      </c>
      <c r="C195" s="50" t="s">
        <v>434</v>
      </c>
      <c r="D195" s="242">
        <v>747.1</v>
      </c>
      <c r="E195" s="242">
        <v>2712.55</v>
      </c>
      <c r="F195" s="52">
        <f t="shared" si="31"/>
        <v>363.07723196359257</v>
      </c>
    </row>
    <row r="196" spans="1:6" ht="12.75" customHeight="1" x14ac:dyDescent="0.2">
      <c r="A196" s="53">
        <v>34</v>
      </c>
      <c r="B196" s="232" t="s">
        <v>435</v>
      </c>
      <c r="C196" s="50" t="s">
        <v>436</v>
      </c>
      <c r="D196" s="51">
        <f t="shared" ref="D196:E196" si="44">D197+D202+D210</f>
        <v>1109.73</v>
      </c>
      <c r="E196" s="51">
        <f t="shared" si="44"/>
        <v>933.15</v>
      </c>
      <c r="F196" s="52">
        <f t="shared" si="31"/>
        <v>84.088021410613393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1109.73</v>
      </c>
      <c r="E210" s="51">
        <f t="shared" si="47"/>
        <v>933.15</v>
      </c>
      <c r="F210" s="52">
        <f t="shared" si="31"/>
        <v>84.088021410613393</v>
      </c>
    </row>
    <row r="211" spans="1:6" ht="12.75" customHeight="1" x14ac:dyDescent="0.2">
      <c r="A211" s="53">
        <v>3431</v>
      </c>
      <c r="B211" s="232" t="s">
        <v>465</v>
      </c>
      <c r="C211" s="50" t="s">
        <v>466</v>
      </c>
      <c r="D211" s="242">
        <v>704.56</v>
      </c>
      <c r="E211" s="242">
        <v>624</v>
      </c>
      <c r="F211" s="52">
        <f t="shared" si="31"/>
        <v>88.565913477915302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405.17</v>
      </c>
      <c r="E213" s="242">
        <v>309.14999999999998</v>
      </c>
      <c r="F213" s="52">
        <f t="shared" si="31"/>
        <v>76.301305624799454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414277.36</v>
      </c>
      <c r="E252" s="51">
        <f t="shared" si="63"/>
        <v>506230.02</v>
      </c>
      <c r="F252" s="52">
        <f t="shared" ref="F252:F258" si="64">IF(D252&lt;&gt;0,IF(E252/D252&gt;=100,"&gt;&gt;100",E252/D252*100),"-")</f>
        <v>122.19591724732437</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414277.36</v>
      </c>
      <c r="E259" s="51">
        <f t="shared" si="66"/>
        <v>506230.02</v>
      </c>
      <c r="F259" s="52">
        <f t="shared" ref="F259:F262" si="67">IF(D259&lt;&gt;0,IF(E259/D259&gt;=100,"&gt;&gt;100",E259/D259*100),"-")</f>
        <v>122.19591724732437</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414277.36</v>
      </c>
      <c r="E261" s="242">
        <v>506230.02</v>
      </c>
      <c r="F261" s="52">
        <f t="shared" si="67"/>
        <v>122.19591724732437</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1048.5</v>
      </c>
      <c r="E263" s="51">
        <f t="shared" si="68"/>
        <v>1849.65</v>
      </c>
      <c r="F263" s="52">
        <f t="shared" ref="F263:F267" si="69">IF(D263&lt;&gt;0,IF(E263/D263&gt;=100,"&gt;&gt;100",E263/D263*100),"-")</f>
        <v>176.40915593705293</v>
      </c>
    </row>
    <row r="264" spans="1:6" ht="12.75" customHeight="1" x14ac:dyDescent="0.2">
      <c r="A264" s="53">
        <v>381</v>
      </c>
      <c r="B264" s="85" t="s">
        <v>567</v>
      </c>
      <c r="C264" s="50" t="s">
        <v>568</v>
      </c>
      <c r="D264" s="51">
        <f t="shared" ref="D264:E264" si="70">SUM(D265:D267)</f>
        <v>1048.5</v>
      </c>
      <c r="E264" s="51">
        <f t="shared" si="70"/>
        <v>1189.6500000000001</v>
      </c>
      <c r="F264" s="52">
        <f t="shared" si="69"/>
        <v>113.46208869814021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1048.5</v>
      </c>
      <c r="E266" s="242">
        <v>1189.6500000000001</v>
      </c>
      <c r="F266" s="52">
        <f t="shared" si="69"/>
        <v>113.46208869814021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660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v>660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2716108.59</v>
      </c>
      <c r="E289" s="51">
        <f t="shared" si="79"/>
        <v>3392680.9</v>
      </c>
      <c r="F289" s="52">
        <f t="shared" si="76"/>
        <v>124.90961931680353</v>
      </c>
    </row>
    <row r="290" spans="1:6" ht="12.75" customHeight="1" x14ac:dyDescent="0.2">
      <c r="A290" s="53" t="s">
        <v>608</v>
      </c>
      <c r="B290" s="85" t="s">
        <v>619</v>
      </c>
      <c r="C290" s="50" t="s">
        <v>620</v>
      </c>
      <c r="D290" s="51">
        <f>IF(D6&gt;=D289,D6-D289,0)</f>
        <v>129284.04999999981</v>
      </c>
      <c r="E290" s="51">
        <f>IF(E6&gt;=E289,E6-E289,0)</f>
        <v>17332.500000000466</v>
      </c>
      <c r="F290" s="52">
        <f t="shared" si="76"/>
        <v>13.406526172409119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4369.04</v>
      </c>
      <c r="E292" s="242">
        <v>21917.279999999999</v>
      </c>
      <c r="F292" s="52">
        <f t="shared" si="76"/>
        <v>501.64979034295862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14908.05</v>
      </c>
      <c r="E294" s="242">
        <v>14139.08</v>
      </c>
      <c r="F294" s="52">
        <f t="shared" si="76"/>
        <v>94.84191426779492</v>
      </c>
    </row>
    <row r="295" spans="1:6" ht="24" x14ac:dyDescent="0.2">
      <c r="A295" s="53">
        <v>9661</v>
      </c>
      <c r="B295" s="85" t="s">
        <v>629</v>
      </c>
      <c r="C295" s="50" t="s">
        <v>630</v>
      </c>
      <c r="D295" s="242">
        <v>5133.8999999999996</v>
      </c>
      <c r="E295" s="242">
        <v>3300.76</v>
      </c>
      <c r="F295" s="52">
        <f t="shared" si="76"/>
        <v>64.293422154697225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1450</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1450</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1450</v>
      </c>
      <c r="E317" s="51">
        <f t="shared" si="87"/>
        <v>0</v>
      </c>
      <c r="F317" s="52">
        <f t="shared" si="81"/>
        <v>0</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1450</v>
      </c>
      <c r="E320" s="242"/>
      <c r="F320" s="52">
        <f t="shared" si="81"/>
        <v>0</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118297.68000000001</v>
      </c>
      <c r="E350" s="51">
        <f t="shared" si="95"/>
        <v>59873.939999999995</v>
      </c>
      <c r="F350" s="52">
        <f t="shared" si="81"/>
        <v>50.612945241191532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29877.050000000003</v>
      </c>
      <c r="E363" s="51">
        <f t="shared" si="99"/>
        <v>59873.939999999995</v>
      </c>
      <c r="F363" s="52">
        <f t="shared" si="81"/>
        <v>200.4011105514098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27096.980000000003</v>
      </c>
      <c r="E369" s="51">
        <f t="shared" si="101"/>
        <v>10871.999999999998</v>
      </c>
      <c r="F369" s="52">
        <f t="shared" si="81"/>
        <v>40.122552402518643</v>
      </c>
    </row>
    <row r="370" spans="1:6" ht="12.75" customHeight="1" x14ac:dyDescent="0.2">
      <c r="A370" s="53">
        <v>4221</v>
      </c>
      <c r="B370" s="85" t="s">
        <v>674</v>
      </c>
      <c r="C370" s="50" t="s">
        <v>766</v>
      </c>
      <c r="D370" s="242">
        <v>15988.25</v>
      </c>
      <c r="E370" s="242">
        <v>5261.25</v>
      </c>
      <c r="F370" s="52">
        <f t="shared" si="81"/>
        <v>32.906978562381752</v>
      </c>
    </row>
    <row r="371" spans="1:6" ht="12.75" customHeight="1" x14ac:dyDescent="0.2">
      <c r="A371" s="53">
        <v>4222</v>
      </c>
      <c r="B371" s="85" t="s">
        <v>767</v>
      </c>
      <c r="C371" s="50" t="s">
        <v>768</v>
      </c>
      <c r="D371" s="242">
        <v>0</v>
      </c>
      <c r="E371" s="242">
        <v>1119.25</v>
      </c>
      <c r="F371" s="52" t="str">
        <f t="shared" si="81"/>
        <v>-</v>
      </c>
    </row>
    <row r="372" spans="1:6" ht="12.75" customHeight="1" x14ac:dyDescent="0.2">
      <c r="A372" s="53">
        <v>4223</v>
      </c>
      <c r="B372" s="85" t="s">
        <v>678</v>
      </c>
      <c r="C372" s="50" t="s">
        <v>769</v>
      </c>
      <c r="D372" s="242">
        <v>5688.02</v>
      </c>
      <c r="E372" s="242">
        <v>3110.11</v>
      </c>
      <c r="F372" s="52">
        <f t="shared" si="81"/>
        <v>54.678253592638562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5154.6000000000004</v>
      </c>
      <c r="E374" s="242">
        <v>926.63</v>
      </c>
      <c r="F374" s="52">
        <f t="shared" si="81"/>
        <v>17.976758623365534</v>
      </c>
    </row>
    <row r="375" spans="1:6" ht="12.75" customHeight="1" x14ac:dyDescent="0.2">
      <c r="A375" s="53">
        <v>4226</v>
      </c>
      <c r="B375" s="85" t="s">
        <v>684</v>
      </c>
      <c r="C375" s="50" t="s">
        <v>772</v>
      </c>
      <c r="D375" s="242">
        <v>266.11</v>
      </c>
      <c r="E375" s="242">
        <v>374.96</v>
      </c>
      <c r="F375" s="52">
        <f t="shared" si="81"/>
        <v>140.90413738679493</v>
      </c>
    </row>
    <row r="376" spans="1:6" ht="12.75" customHeight="1" x14ac:dyDescent="0.2">
      <c r="A376" s="53">
        <v>4227</v>
      </c>
      <c r="B376" s="232" t="s">
        <v>686</v>
      </c>
      <c r="C376" s="50" t="s">
        <v>773</v>
      </c>
      <c r="D376" s="242">
        <v>0</v>
      </c>
      <c r="E376" s="242">
        <v>79.8</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40269.56</v>
      </c>
      <c r="F378" s="52" t="str">
        <f t="shared" si="81"/>
        <v>-</v>
      </c>
    </row>
    <row r="379" spans="1:6" ht="12.75" customHeight="1" x14ac:dyDescent="0.2">
      <c r="A379" s="53">
        <v>4231</v>
      </c>
      <c r="B379" s="85" t="s">
        <v>692</v>
      </c>
      <c r="C379" s="50" t="s">
        <v>777</v>
      </c>
      <c r="D379" s="242">
        <v>0</v>
      </c>
      <c r="E379" s="242">
        <v>40269.56</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2780.07</v>
      </c>
      <c r="E383" s="51">
        <f t="shared" si="103"/>
        <v>8732.3799999999992</v>
      </c>
      <c r="F383" s="52">
        <f t="shared" si="81"/>
        <v>314.10647933325413</v>
      </c>
    </row>
    <row r="384" spans="1:6" ht="12.75" customHeight="1" x14ac:dyDescent="0.2">
      <c r="A384" s="53">
        <v>4241</v>
      </c>
      <c r="B384" s="85" t="s">
        <v>783</v>
      </c>
      <c r="C384" s="50" t="s">
        <v>784</v>
      </c>
      <c r="D384" s="242">
        <v>2780.07</v>
      </c>
      <c r="E384" s="242">
        <v>8732.3799999999992</v>
      </c>
      <c r="F384" s="52">
        <f t="shared" si="81"/>
        <v>314.10647933325413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88420.63</v>
      </c>
      <c r="E402" s="51">
        <f t="shared" si="109"/>
        <v>0</v>
      </c>
      <c r="F402" s="52">
        <f t="shared" si="81"/>
        <v>0</v>
      </c>
    </row>
    <row r="403" spans="1:6" ht="12.75" customHeight="1" x14ac:dyDescent="0.2">
      <c r="A403" s="53">
        <v>451</v>
      </c>
      <c r="B403" s="85" t="s">
        <v>811</v>
      </c>
      <c r="C403" s="50" t="s">
        <v>812</v>
      </c>
      <c r="D403" s="242">
        <v>88420.63</v>
      </c>
      <c r="E403" s="242"/>
      <c r="F403" s="52">
        <f t="shared" si="81"/>
        <v>0</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116847.68000000001</v>
      </c>
      <c r="E408" s="51">
        <f t="shared" si="111"/>
        <v>59873.939999999995</v>
      </c>
      <c r="F408" s="52">
        <f t="shared" si="81"/>
        <v>51.241017365513798</v>
      </c>
    </row>
    <row r="409" spans="1:6" ht="12.75" customHeight="1" x14ac:dyDescent="0.2">
      <c r="A409" s="53">
        <v>92212</v>
      </c>
      <c r="B409" s="85" t="s">
        <v>823</v>
      </c>
      <c r="C409" s="50" t="s">
        <v>824</v>
      </c>
      <c r="D409" s="242">
        <v>20479.509999999998</v>
      </c>
      <c r="E409" s="242">
        <v>15367.64</v>
      </c>
      <c r="F409" s="52">
        <f t="shared" si="81"/>
        <v>75.039100056593156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2846842.6399999997</v>
      </c>
      <c r="E412" s="51">
        <f>E6+E298</f>
        <v>3410013.4000000004</v>
      </c>
      <c r="F412" s="52">
        <f t="shared" si="81"/>
        <v>119.78229327069516</v>
      </c>
    </row>
    <row r="413" spans="1:6" ht="12.75" customHeight="1" x14ac:dyDescent="0.2">
      <c r="A413" s="53" t="s">
        <v>608</v>
      </c>
      <c r="B413" s="85" t="s">
        <v>831</v>
      </c>
      <c r="C413" s="50" t="s">
        <v>832</v>
      </c>
      <c r="D413" s="51">
        <f t="shared" ref="D413:E413" si="112">D289+D350</f>
        <v>2834406.27</v>
      </c>
      <c r="E413" s="51">
        <f t="shared" si="112"/>
        <v>3452554.84</v>
      </c>
      <c r="F413" s="52">
        <f t="shared" si="81"/>
        <v>121.80874973861808</v>
      </c>
    </row>
    <row r="414" spans="1:6" ht="12.75" customHeight="1" x14ac:dyDescent="0.2">
      <c r="A414" s="53" t="s">
        <v>608</v>
      </c>
      <c r="B414" s="85" t="s">
        <v>833</v>
      </c>
      <c r="C414" s="50" t="s">
        <v>834</v>
      </c>
      <c r="D414" s="51">
        <f t="shared" ref="D414:E414" si="113">IF(D412&gt;=D413,D412-D413,0)</f>
        <v>12436.369999999646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42541.439999999478</v>
      </c>
      <c r="F415" s="52" t="str">
        <f t="shared" si="81"/>
        <v>-</v>
      </c>
    </row>
    <row r="416" spans="1:6" ht="12.75" customHeight="1" x14ac:dyDescent="0.2">
      <c r="A416" s="60" t="s">
        <v>837</v>
      </c>
      <c r="B416" s="232" t="s">
        <v>838</v>
      </c>
      <c r="C416" s="61" t="s">
        <v>839</v>
      </c>
      <c r="D416" s="51">
        <f t="shared" ref="D416:E416" si="115">IF(D292-D293+D409-D410&gt;=0,D292-D293+D409-D410,0)</f>
        <v>24848.55</v>
      </c>
      <c r="E416" s="51">
        <f t="shared" si="115"/>
        <v>37284.92</v>
      </c>
      <c r="F416" s="52">
        <f t="shared" si="81"/>
        <v>150.04867487237686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14908.05</v>
      </c>
      <c r="E418" s="62">
        <f t="shared" si="117"/>
        <v>14139.08</v>
      </c>
      <c r="F418" s="57">
        <f t="shared" si="81"/>
        <v>94.84191426779492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2846842.6399999997</v>
      </c>
      <c r="E639" s="51">
        <f t="shared" si="180"/>
        <v>3410013.4000000004</v>
      </c>
      <c r="F639" s="52">
        <f t="shared" si="119"/>
        <v>119.78229327069516</v>
      </c>
    </row>
    <row r="640" spans="1:6" ht="12.75" customHeight="1" x14ac:dyDescent="0.2">
      <c r="A640" s="53" t="s">
        <v>608</v>
      </c>
      <c r="B640" s="85" t="s">
        <v>1277</v>
      </c>
      <c r="C640" s="50" t="s">
        <v>1278</v>
      </c>
      <c r="D640" s="51">
        <f t="shared" ref="D640:E640" si="181">D413+D528</f>
        <v>2834406.27</v>
      </c>
      <c r="E640" s="51">
        <f t="shared" si="181"/>
        <v>3452554.84</v>
      </c>
      <c r="F640" s="52">
        <f t="shared" si="119"/>
        <v>121.80874973861808</v>
      </c>
    </row>
    <row r="641" spans="1:6" ht="12.75" customHeight="1" x14ac:dyDescent="0.2">
      <c r="A641" s="53" t="s">
        <v>608</v>
      </c>
      <c r="B641" s="85" t="s">
        <v>1279</v>
      </c>
      <c r="C641" s="50" t="s">
        <v>1280</v>
      </c>
      <c r="D641" s="51">
        <f t="shared" ref="D641:E641" si="182">IF(D639&gt;=D640,D639-D640,0)</f>
        <v>12436.369999999646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42541.439999999478</v>
      </c>
      <c r="F642" s="52" t="str">
        <f t="shared" si="119"/>
        <v>-</v>
      </c>
    </row>
    <row r="643" spans="1:6" ht="24" x14ac:dyDescent="0.2">
      <c r="A643" s="60" t="s">
        <v>1283</v>
      </c>
      <c r="B643" s="85" t="s">
        <v>1284</v>
      </c>
      <c r="C643" s="61" t="s">
        <v>1283</v>
      </c>
      <c r="D643" s="51">
        <f t="shared" ref="D643:E643" si="184">IF(D416-D417+D637-D638&gt;=0,D416-D417+D637-D638,0)</f>
        <v>24848.55</v>
      </c>
      <c r="E643" s="51">
        <f t="shared" si="184"/>
        <v>37284.92</v>
      </c>
      <c r="F643" s="52">
        <f t="shared" si="119"/>
        <v>150.04867487237686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37284.919999999649</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5256.5199999994802</v>
      </c>
      <c r="F646" s="52" t="str">
        <f t="shared" si="119"/>
        <v>-</v>
      </c>
    </row>
    <row r="647" spans="1:6" ht="24" x14ac:dyDescent="0.2">
      <c r="A647" s="55" t="s">
        <v>1291</v>
      </c>
      <c r="B647" s="233" t="s">
        <v>1292</v>
      </c>
      <c r="C647" s="56" t="s">
        <v>1291</v>
      </c>
      <c r="D647" s="243">
        <v>166901.48000000001</v>
      </c>
      <c r="E647" s="243">
        <v>192839.29</v>
      </c>
      <c r="F647" s="57">
        <f t="shared" si="119"/>
        <v>115.54079089053016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92609.279999999999</v>
      </c>
      <c r="E649" s="242">
        <v>119881.53</v>
      </c>
      <c r="F649" s="52">
        <f t="shared" ref="F649:F724" si="188">IF(D649&lt;&gt;0,IF(E649/D649&gt;=100,"&gt;&gt;100",E649/D649*100),"-")</f>
        <v>129.4487226334121</v>
      </c>
    </row>
    <row r="650" spans="1:6" ht="12.75" customHeight="1" x14ac:dyDescent="0.2">
      <c r="A650" s="53" t="s">
        <v>1296</v>
      </c>
      <c r="B650" s="85" t="s">
        <v>1297</v>
      </c>
      <c r="C650" s="50" t="s">
        <v>1296</v>
      </c>
      <c r="D650" s="242">
        <v>2919587.88</v>
      </c>
      <c r="E650" s="242">
        <v>3477068.84</v>
      </c>
      <c r="F650" s="52">
        <f t="shared" si="188"/>
        <v>119.0945086400345</v>
      </c>
    </row>
    <row r="651" spans="1:6" ht="12.75" customHeight="1" x14ac:dyDescent="0.2">
      <c r="A651" s="53" t="s">
        <v>1298</v>
      </c>
      <c r="B651" s="85" t="s">
        <v>1299</v>
      </c>
      <c r="C651" s="50" t="s">
        <v>1298</v>
      </c>
      <c r="D651" s="242">
        <v>2892315.63</v>
      </c>
      <c r="E651" s="242">
        <v>3544779.48</v>
      </c>
      <c r="F651" s="52">
        <f t="shared" si="188"/>
        <v>122.55852864854863</v>
      </c>
    </row>
    <row r="652" spans="1:6" ht="24" x14ac:dyDescent="0.2">
      <c r="A652" s="53">
        <v>11</v>
      </c>
      <c r="B652" s="85" t="s">
        <v>1300</v>
      </c>
      <c r="C652" s="50" t="s">
        <v>1301</v>
      </c>
      <c r="D652" s="51">
        <f t="shared" ref="D652:E652" si="189">+D649+D650-D651</f>
        <v>119881.5299999998</v>
      </c>
      <c r="E652" s="51">
        <f t="shared" si="189"/>
        <v>52170.889999999665</v>
      </c>
      <c r="F652" s="52">
        <f t="shared" si="188"/>
        <v>43.518705508679908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97</v>
      </c>
      <c r="E654" s="262">
        <v>96</v>
      </c>
      <c r="F654" s="52">
        <f t="shared" si="188"/>
        <v>98.969072164948457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84</v>
      </c>
      <c r="E656" s="262">
        <v>80</v>
      </c>
      <c r="F656" s="52">
        <f t="shared" si="188"/>
        <v>95.238095238095227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1810.98</v>
      </c>
      <c r="E670" s="242">
        <v>7100.47</v>
      </c>
      <c r="F670" s="52">
        <f t="shared" si="188"/>
        <v>392.07887442158392</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1868836.01</v>
      </c>
      <c r="E675" s="242">
        <v>2306763.44</v>
      </c>
      <c r="F675" s="52">
        <f t="shared" si="188"/>
        <v>123.43316522459347</v>
      </c>
    </row>
    <row r="676" spans="1:6" ht="24" x14ac:dyDescent="0.2">
      <c r="A676" s="53">
        <v>63613</v>
      </c>
      <c r="B676" s="232" t="s">
        <v>1349</v>
      </c>
      <c r="C676" s="50" t="s">
        <v>1350</v>
      </c>
      <c r="D676" s="242">
        <v>103294.89</v>
      </c>
      <c r="E676" s="242">
        <v>94500</v>
      </c>
      <c r="F676" s="52">
        <f t="shared" si="188"/>
        <v>91.485648515623581</v>
      </c>
    </row>
    <row r="677" spans="1:6" ht="24" x14ac:dyDescent="0.2">
      <c r="A677" s="53">
        <v>63622</v>
      </c>
      <c r="B677" s="232" t="s">
        <v>1351</v>
      </c>
      <c r="C677" s="50" t="s">
        <v>1352</v>
      </c>
      <c r="D677" s="242">
        <v>47511.45</v>
      </c>
      <c r="E677" s="242">
        <v>7773.19</v>
      </c>
      <c r="F677" s="52">
        <f t="shared" si="188"/>
        <v>16.36066674454263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1000.07</v>
      </c>
      <c r="E694" s="242">
        <v>390.99</v>
      </c>
      <c r="F694" s="52">
        <f t="shared" si="188"/>
        <v>39.096263261571693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v>3680</v>
      </c>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72662.91</v>
      </c>
      <c r="E710" s="242">
        <v>72479.59</v>
      </c>
      <c r="F710" s="52">
        <f t="shared" si="188"/>
        <v>99.747711728032911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2594.1</v>
      </c>
      <c r="E712" s="242">
        <v>813.41</v>
      </c>
      <c r="F712" s="52">
        <f t="shared" si="188"/>
        <v>31.35615435025635</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6438.96</v>
      </c>
      <c r="E716" s="242">
        <v>4375.46</v>
      </c>
      <c r="F716" s="52">
        <f t="shared" si="188"/>
        <v>67.952899225961957</v>
      </c>
    </row>
    <row r="717" spans="1:6" ht="12.75" customHeight="1" x14ac:dyDescent="0.2">
      <c r="A717" s="53">
        <v>31215</v>
      </c>
      <c r="B717" s="85" t="s">
        <v>1413</v>
      </c>
      <c r="C717" s="50" t="s">
        <v>1414</v>
      </c>
      <c r="D717" s="242">
        <v>3419.35</v>
      </c>
      <c r="E717" s="242">
        <v>1402.12</v>
      </c>
      <c r="F717" s="52">
        <f t="shared" si="188"/>
        <v>41.005454253001297</v>
      </c>
    </row>
    <row r="718" spans="1:6" ht="12.75" customHeight="1" x14ac:dyDescent="0.2">
      <c r="A718" s="53">
        <v>32121</v>
      </c>
      <c r="B718" s="85" t="s">
        <v>1415</v>
      </c>
      <c r="C718" s="50" t="s">
        <v>1416</v>
      </c>
      <c r="D718" s="242">
        <v>76236.67</v>
      </c>
      <c r="E718" s="242">
        <v>72673.919999999998</v>
      </c>
      <c r="F718" s="52">
        <f t="shared" si="188"/>
        <v>95.326724003028986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7103.85</v>
      </c>
      <c r="E720" s="242">
        <v>4090.89</v>
      </c>
      <c r="F720" s="52">
        <f t="shared" si="188"/>
        <v>57.586942291855827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2511.8000000000002</v>
      </c>
      <c r="E722" s="242">
        <v>1556.12</v>
      </c>
      <c r="F722" s="52">
        <f t="shared" si="188"/>
        <v>61.95238474400827</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3743.7</v>
      </c>
      <c r="E726" s="242">
        <v>3883.24</v>
      </c>
      <c r="F726" s="52">
        <f t="shared" si="190"/>
        <v>103.72732857867885</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394205.41</v>
      </c>
      <c r="E824" s="242">
        <v>484093.56</v>
      </c>
      <c r="F824" s="52">
        <f t="shared" si="190"/>
        <v>122.80236336685486</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20071.95</v>
      </c>
      <c r="E828" s="242">
        <v>22136.46</v>
      </c>
      <c r="F828" s="52">
        <f t="shared" si="190"/>
        <v>110.28554774199814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8" workbookViewId="0">
      <selection activeCell="E330" sqref="E33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3111180.92</v>
      </c>
      <c r="E6" s="229">
        <f t="shared" si="0"/>
        <v>3002675.81</v>
      </c>
      <c r="F6" s="230">
        <f t="shared" ref="F6:F260" si="1">IF(D6&gt;0,IF(E6/D6&gt;=100,"&gt;&gt;100",E6/D6*100),"-")</f>
        <v>96.512414006447429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2786839.02</v>
      </c>
      <c r="E7" s="104">
        <f t="shared" si="2"/>
        <v>2740572.11</v>
      </c>
      <c r="F7" s="93">
        <f t="shared" si="1"/>
        <v>98.339806868356533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14930.520000000002</v>
      </c>
      <c r="E8" s="104">
        <f>E9+E10-E11</f>
        <v>14930.520000000002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303.89999999999998</v>
      </c>
      <c r="E9" s="247">
        <v>303.89999999999998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27787.4</v>
      </c>
      <c r="E10" s="247">
        <v>27787.4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13160.78</v>
      </c>
      <c r="E11" s="247">
        <v>13160.78</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2771908.5</v>
      </c>
      <c r="E12" s="104">
        <f t="shared" si="3"/>
        <v>2725641.59</v>
      </c>
      <c r="F12" s="93">
        <f t="shared" si="1"/>
        <v>98.330864456745232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2707084.6799999997</v>
      </c>
      <c r="E13" s="104">
        <f t="shared" si="4"/>
        <v>2602009.41</v>
      </c>
      <c r="F13" s="93">
        <f t="shared" si="1"/>
        <v>96.118508195318086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4532179.59</v>
      </c>
      <c r="E15" s="247">
        <v>4480889.59</v>
      </c>
      <c r="F15" s="93">
        <f t="shared" si="1"/>
        <v>98.868314924828468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1825094.91</v>
      </c>
      <c r="E18" s="247">
        <v>1878880.18</v>
      </c>
      <c r="F18" s="93">
        <f t="shared" si="1"/>
        <v>102.94698482283313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37116.45000000007</v>
      </c>
      <c r="E19" s="104">
        <f t="shared" si="5"/>
        <v>65142.419999999925</v>
      </c>
      <c r="F19" s="93">
        <f t="shared" si="1"/>
        <v>175.50821805425844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297159.28000000003</v>
      </c>
      <c r="E20" s="247">
        <v>297562.86</v>
      </c>
      <c r="F20" s="93">
        <f t="shared" si="1"/>
        <v>100.13581268604499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2173.12</v>
      </c>
      <c r="E21" s="247">
        <v>3154.86</v>
      </c>
      <c r="F21" s="93">
        <f t="shared" si="1"/>
        <v>145.17652039463997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180628.13</v>
      </c>
      <c r="E22" s="247">
        <v>183738.23999999999</v>
      </c>
      <c r="F22" s="93">
        <f t="shared" si="1"/>
        <v>101.72183037049656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8350.11</v>
      </c>
      <c r="E24" s="247">
        <v>59773.72</v>
      </c>
      <c r="F24" s="93">
        <f t="shared" si="1"/>
        <v>715.84350385803305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47591.19</v>
      </c>
      <c r="E25" s="247">
        <v>47966.15</v>
      </c>
      <c r="F25" s="93">
        <f t="shared" si="1"/>
        <v>100.78787691587456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49608.97</v>
      </c>
      <c r="E26" s="247">
        <v>49688.77</v>
      </c>
      <c r="F26" s="93">
        <f t="shared" si="1"/>
        <v>100.16085800612267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548394.35</v>
      </c>
      <c r="E28" s="247">
        <v>576742.18000000005</v>
      </c>
      <c r="F28" s="93">
        <f t="shared" si="1"/>
        <v>105.16924180564588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15287.46</v>
      </c>
      <c r="E29" s="104">
        <f t="shared" si="6"/>
        <v>43992.5</v>
      </c>
      <c r="F29" s="93">
        <f t="shared" si="1"/>
        <v>287.76853708856805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61235.58</v>
      </c>
      <c r="E30" s="247">
        <v>101505.14</v>
      </c>
      <c r="F30" s="93">
        <f t="shared" si="1"/>
        <v>165.76170259185915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45948.12</v>
      </c>
      <c r="E34" s="247">
        <v>57512.639999999999</v>
      </c>
      <c r="F34" s="93">
        <f t="shared" si="1"/>
        <v>125.1686467259161</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12419.910000000003</v>
      </c>
      <c r="E35" s="104">
        <f t="shared" si="7"/>
        <v>14497.260000000009</v>
      </c>
      <c r="F35" s="93">
        <f t="shared" si="1"/>
        <v>116.72596661328467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121684.65</v>
      </c>
      <c r="E36" s="247">
        <v>130417.03</v>
      </c>
      <c r="F36" s="93">
        <f t="shared" si="1"/>
        <v>107.17623792318915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28.32</v>
      </c>
      <c r="E38" s="247">
        <v>28.32</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109293.06</v>
      </c>
      <c r="E40" s="247">
        <v>115948.09</v>
      </c>
      <c r="F40" s="93">
        <f t="shared" si="1"/>
        <v>106.08916064752876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39505.53</v>
      </c>
      <c r="E54" s="247">
        <v>39921.43</v>
      </c>
      <c r="F54" s="93">
        <f t="shared" si="1"/>
        <v>101.05276400544429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39505.53</v>
      </c>
      <c r="E55" s="247">
        <v>39921.43</v>
      </c>
      <c r="F55" s="93">
        <f t="shared" si="1"/>
        <v>101.05276400544429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324341.90000000002</v>
      </c>
      <c r="E68" s="104">
        <f t="shared" si="13"/>
        <v>262103.7</v>
      </c>
      <c r="F68" s="93">
        <f t="shared" si="1"/>
        <v>80.810928221114821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119881.53</v>
      </c>
      <c r="E69" s="104">
        <f t="shared" si="14"/>
        <v>52170.89</v>
      </c>
      <c r="F69" s="93">
        <f t="shared" si="1"/>
        <v>43.518705508680114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119881.53</v>
      </c>
      <c r="E70" s="104">
        <f t="shared" si="15"/>
        <v>52170.89</v>
      </c>
      <c r="F70" s="93">
        <f t="shared" si="1"/>
        <v>43.518705508680114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119881.53</v>
      </c>
      <c r="E72" s="247">
        <v>52170.89</v>
      </c>
      <c r="F72" s="93">
        <f t="shared" si="1"/>
        <v>43.518705508680114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23036.66</v>
      </c>
      <c r="E78" s="104">
        <f>E79+SUM(E82:E84)-E85+E86</f>
        <v>3340.26</v>
      </c>
      <c r="F78" s="93">
        <f t="shared" si="1"/>
        <v>14.499758211476838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41.41</v>
      </c>
      <c r="E83" s="247">
        <v>41.81</v>
      </c>
      <c r="F83" s="93">
        <f t="shared" si="1"/>
        <v>100.96595025356197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637.95000000000005</v>
      </c>
      <c r="E84" s="247">
        <v>1097.8800000000001</v>
      </c>
      <c r="F84" s="93">
        <f t="shared" si="1"/>
        <v>172.09499177051492</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22357.3</v>
      </c>
      <c r="E86" s="247">
        <v>2200.5700000000002</v>
      </c>
      <c r="F86" s="93">
        <f t="shared" si="1"/>
        <v>9.8427359296516137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14522.23</v>
      </c>
      <c r="E146" s="104">
        <f t="shared" si="26"/>
        <v>13753.26</v>
      </c>
      <c r="F146" s="93">
        <f t="shared" si="1"/>
        <v>94.704876592644524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50</v>
      </c>
      <c r="E149" s="104">
        <f t="shared" si="27"/>
        <v>1350</v>
      </c>
      <c r="F149" s="93">
        <f t="shared" si="1"/>
        <v>2700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50</v>
      </c>
      <c r="E155" s="247">
        <v>1350</v>
      </c>
      <c r="F155" s="93">
        <f t="shared" si="1"/>
        <v>2700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9724.15</v>
      </c>
      <c r="E159" s="247">
        <v>9488.32</v>
      </c>
      <c r="F159" s="93">
        <f t="shared" si="1"/>
        <v>97.574800882339332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5133.8999999999996</v>
      </c>
      <c r="E160" s="247">
        <v>3300.76</v>
      </c>
      <c r="F160" s="93">
        <f t="shared" si="1"/>
        <v>64.293422154697225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385.82</v>
      </c>
      <c r="E163" s="247">
        <v>385.82</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166901.48000000001</v>
      </c>
      <c r="E170" s="104">
        <f t="shared" si="29"/>
        <v>192839.29</v>
      </c>
      <c r="F170" s="93">
        <f t="shared" si="1"/>
        <v>115.54079089053016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166901.48000000001</v>
      </c>
      <c r="E173" s="247">
        <v>192839.29</v>
      </c>
      <c r="F173" s="93">
        <f t="shared" si="1"/>
        <v>115.54079089053016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3111180.92</v>
      </c>
      <c r="E175" s="104">
        <f t="shared" si="30"/>
        <v>3002675.8100000005</v>
      </c>
      <c r="F175" s="93">
        <f t="shared" si="1"/>
        <v>96.512414006447443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272148.93</v>
      </c>
      <c r="E176" s="104">
        <f t="shared" si="31"/>
        <v>253221.13999999998</v>
      </c>
      <c r="F176" s="93">
        <f t="shared" si="1"/>
        <v>93.045061760852775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270211.43</v>
      </c>
      <c r="E177" s="104">
        <f t="shared" si="32"/>
        <v>253221.13999999998</v>
      </c>
      <c r="F177" s="93">
        <f t="shared" si="1"/>
        <v>93.712223794530075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161238.79999999999</v>
      </c>
      <c r="E178" s="247">
        <v>187904.83</v>
      </c>
      <c r="F178" s="93">
        <f t="shared" si="1"/>
        <v>116.53822156949816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48324.53</v>
      </c>
      <c r="E179" s="247">
        <v>22387.119999999999</v>
      </c>
      <c r="F179" s="93">
        <f t="shared" si="1"/>
        <v>46.326617144543356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76.5</v>
      </c>
      <c r="E180" s="104">
        <f t="shared" si="33"/>
        <v>70.930000000000007</v>
      </c>
      <c r="F180" s="93">
        <f t="shared" si="1"/>
        <v>92.718954248366032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76.5</v>
      </c>
      <c r="E183" s="247">
        <v>70.930000000000007</v>
      </c>
      <c r="F183" s="93">
        <f t="shared" si="1"/>
        <v>92.718954248366032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38236.85</v>
      </c>
      <c r="E186" s="247">
        <v>40500.410000000003</v>
      </c>
      <c r="F186" s="93">
        <f t="shared" si="1"/>
        <v>105.91983910808554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22334.75</v>
      </c>
      <c r="E188" s="247">
        <v>2357.85</v>
      </c>
      <c r="F188" s="93">
        <f t="shared" si="1"/>
        <v>10.556867661379689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1937.5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2839031.9899999998</v>
      </c>
      <c r="E237" s="104">
        <f t="shared" si="41"/>
        <v>2749454.6700000004</v>
      </c>
      <c r="F237" s="93">
        <f t="shared" si="1"/>
        <v>96.844793566415603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2786839.02</v>
      </c>
      <c r="E238" s="104">
        <f t="shared" si="42"/>
        <v>2740572.1100000003</v>
      </c>
      <c r="F238" s="93">
        <f t="shared" si="1"/>
        <v>98.339806868356547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2786839.02</v>
      </c>
      <c r="E239" s="104">
        <f t="shared" si="43"/>
        <v>2740572.1100000003</v>
      </c>
      <c r="F239" s="93">
        <f t="shared" si="1"/>
        <v>98.339806868356547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2564644.36</v>
      </c>
      <c r="E240" s="247">
        <v>2526442.1800000002</v>
      </c>
      <c r="F240" s="93">
        <f t="shared" si="1"/>
        <v>98.51042972679457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222194.66</v>
      </c>
      <c r="E241" s="247">
        <v>214129.93</v>
      </c>
      <c r="F241" s="93">
        <f t="shared" si="1"/>
        <v>96.370421323356737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37284.92</v>
      </c>
      <c r="E245" s="104">
        <f t="shared" si="45"/>
        <v>-5256.52</v>
      </c>
      <c r="F245" s="93">
        <f t="shared" si="1"/>
        <v>-14.09824669061916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37284.92</v>
      </c>
      <c r="E246" s="104">
        <f t="shared" si="46"/>
        <v>5420.59</v>
      </c>
      <c r="F246" s="93">
        <f t="shared" si="1"/>
        <v>14.538290547492124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21917.279999999999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15367.64</v>
      </c>
      <c r="E248" s="247">
        <v>5420.59</v>
      </c>
      <c r="F248" s="93">
        <f t="shared" si="1"/>
        <v>35.27275495782046</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10677.11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10677.11</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14908.05</v>
      </c>
      <c r="E255" s="247">
        <v>14139.08</v>
      </c>
      <c r="F255" s="93">
        <f t="shared" si="1"/>
        <v>94.84191426779492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355537.13</v>
      </c>
      <c r="E259" s="104">
        <f t="shared" si="49"/>
        <v>355537.13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355537.13</v>
      </c>
      <c r="E260" s="248">
        <v>355537.13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7695.86</v>
      </c>
      <c r="E264" s="247">
        <v>7155.94</v>
      </c>
      <c r="F264" s="93">
        <f t="shared" si="50"/>
        <v>92.984279859560857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7212.19</v>
      </c>
      <c r="E265" s="247">
        <v>6983.14</v>
      </c>
      <c r="F265" s="93">
        <f t="shared" si="50"/>
        <v>96.824126929545685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21192.28</v>
      </c>
      <c r="E268" s="247">
        <v>1848.78</v>
      </c>
      <c r="F268" s="93">
        <f t="shared" si="50"/>
        <v>8.7238371708943063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1165.02</v>
      </c>
      <c r="E269" s="247">
        <v>351.79</v>
      </c>
      <c r="F269" s="93">
        <f t="shared" si="50"/>
        <v>30.196048136512683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270211.43</v>
      </c>
      <c r="E288" s="247">
        <v>253221.14</v>
      </c>
      <c r="F288" s="93">
        <f t="shared" si="50"/>
        <v>93.71222379453009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1937.5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22334.75</v>
      </c>
      <c r="E302" s="247">
        <v>2357.85</v>
      </c>
      <c r="F302" s="93">
        <f t="shared" si="50"/>
        <v>10.556867661379689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2834406.27</v>
      </c>
      <c r="E114" s="81">
        <f t="shared" si="22"/>
        <v>3452554.84</v>
      </c>
      <c r="F114" s="63">
        <f t="shared" si="1"/>
        <v>121.80874973861808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2338023.61</v>
      </c>
      <c r="E115" s="81">
        <f t="shared" si="23"/>
        <v>2860852.31</v>
      </c>
      <c r="F115" s="63">
        <f t="shared" si="1"/>
        <v>122.361994026228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2338023.61</v>
      </c>
      <c r="E117" s="249">
        <v>2860852.31</v>
      </c>
      <c r="F117" s="63">
        <f t="shared" si="1"/>
        <v>122.361994026228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496382.66</v>
      </c>
      <c r="E126" s="249">
        <v>591702.53</v>
      </c>
      <c r="F126" s="63">
        <f t="shared" si="1"/>
        <v>119.20290084266844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2834406.27</v>
      </c>
      <c r="E141" s="106">
        <f t="shared" si="28"/>
        <v>3452554.84</v>
      </c>
      <c r="F141" s="82">
        <f t="shared" si="1"/>
        <v>121.80874973861808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6"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G104" sqref="G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272148.93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4042566.14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25378.87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3977046.42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2864404.87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614842.97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927.61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491203.97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5667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40140.85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4061493.93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45355.77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3974059.81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2837738.84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640780.38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933.18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488940.41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5667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42078.35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253221.14000000013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253221.14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2357.85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250863.29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10410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Damiana Črnac Krušvar</cp:lastModifiedBy>
  <cp:lastPrinted>2025-01-31T17:34:45Z</cp:lastPrinted>
  <dcterms:created xsi:type="dcterms:W3CDTF">2022-04-01T05:14:30Z</dcterms:created>
  <dcterms:modified xsi:type="dcterms:W3CDTF">2025-01-31T21:07:52Z</dcterms:modified>
</cp:coreProperties>
</file>