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OneDrive - CARNET\Desktop\Ž-indec,planovi\planovi 2025\2.REBALANS 2025\"/>
    </mc:Choice>
  </mc:AlternateContent>
  <bookViews>
    <workbookView xWindow="0" yWindow="0" windowWidth="19365" windowHeight="9195"/>
  </bookViews>
  <sheets>
    <sheet name="II.Izmjene i dopune FP za 2025." sheetId="1" r:id="rId1"/>
    <sheet name="List1" sheetId="2" r:id="rId2"/>
  </sheets>
  <calcPr calcId="162913"/>
</workbook>
</file>

<file path=xl/calcChain.xml><?xml version="1.0" encoding="utf-8"?>
<calcChain xmlns="http://schemas.openxmlformats.org/spreadsheetml/2006/main">
  <c r="H536" i="2" l="1"/>
  <c r="H535" i="2" s="1"/>
  <c r="L535" i="2"/>
  <c r="K535" i="2"/>
  <c r="H532" i="2"/>
  <c r="H531" i="2" s="1"/>
  <c r="H528" i="2"/>
  <c r="H527" i="2"/>
  <c r="M498" i="2"/>
  <c r="L498" i="2"/>
  <c r="K498" i="2"/>
  <c r="I498" i="2"/>
  <c r="H498" i="2"/>
  <c r="M480" i="2"/>
  <c r="L480" i="2"/>
  <c r="K480" i="2"/>
  <c r="I480" i="2"/>
  <c r="H480" i="2"/>
  <c r="M462" i="2"/>
  <c r="L462" i="2"/>
  <c r="K462" i="2"/>
  <c r="I462" i="2"/>
  <c r="H462" i="2"/>
  <c r="M437" i="2"/>
  <c r="L437" i="2"/>
  <c r="K437" i="2"/>
  <c r="I437" i="2"/>
  <c r="H437" i="2"/>
  <c r="H356" i="2"/>
  <c r="H355" i="2" s="1"/>
  <c r="H334" i="2"/>
  <c r="H333" i="2"/>
  <c r="M310" i="2"/>
  <c r="L310" i="2"/>
  <c r="K310" i="2"/>
  <c r="I310" i="2"/>
  <c r="H310" i="2"/>
  <c r="M305" i="2"/>
  <c r="L305" i="2"/>
  <c r="K305" i="2"/>
  <c r="I305" i="2"/>
  <c r="I304" i="2" s="1"/>
  <c r="H305" i="2"/>
  <c r="H304" i="2" s="1"/>
  <c r="M304" i="2"/>
  <c r="L304" i="2"/>
  <c r="K304" i="2"/>
  <c r="M279" i="2"/>
  <c r="M278" i="2" s="1"/>
  <c r="M277" i="2" s="1"/>
  <c r="M273" i="2" s="1"/>
  <c r="M274" i="2" s="1"/>
  <c r="M275" i="2" s="1"/>
  <c r="M276" i="2" s="1"/>
  <c r="I279" i="2"/>
  <c r="I278" i="2" s="1"/>
  <c r="I277" i="2" s="1"/>
  <c r="L278" i="2"/>
  <c r="K278" i="2"/>
  <c r="H278" i="2"/>
  <c r="L277" i="2"/>
  <c r="L273" i="2" s="1"/>
  <c r="L274" i="2" s="1"/>
  <c r="L275" i="2" s="1"/>
  <c r="L276" i="2" s="1"/>
  <c r="K277" i="2"/>
  <c r="K273" i="2" s="1"/>
  <c r="K274" i="2" s="1"/>
  <c r="K275" i="2" s="1"/>
  <c r="K276" i="2" s="1"/>
  <c r="H277" i="2"/>
  <c r="H273" i="2" s="1"/>
  <c r="H274" i="2" s="1"/>
  <c r="H275" i="2" s="1"/>
  <c r="H276" i="2" s="1"/>
  <c r="M263" i="2"/>
  <c r="L263" i="2"/>
  <c r="L262" i="2" s="1"/>
  <c r="K263" i="2"/>
  <c r="K262" i="2" s="1"/>
  <c r="I263" i="2"/>
  <c r="H263" i="2"/>
  <c r="M262" i="2"/>
  <c r="I262" i="2"/>
  <c r="H262" i="2"/>
  <c r="M255" i="2"/>
  <c r="L255" i="2"/>
  <c r="K255" i="2"/>
  <c r="H255" i="2"/>
  <c r="M252" i="2"/>
  <c r="L252" i="2"/>
  <c r="K252" i="2"/>
  <c r="I252" i="2"/>
  <c r="H252" i="2"/>
  <c r="M246" i="2"/>
  <c r="L246" i="2"/>
  <c r="K246" i="2"/>
  <c r="I246" i="2"/>
  <c r="H246" i="2"/>
  <c r="M243" i="2"/>
  <c r="L243" i="2"/>
  <c r="L238" i="2" s="1"/>
  <c r="K243" i="2"/>
  <c r="I243" i="2"/>
  <c r="H243" i="2"/>
  <c r="M241" i="2"/>
  <c r="L241" i="2"/>
  <c r="K241" i="2"/>
  <c r="I241" i="2"/>
  <c r="H241" i="2"/>
  <c r="H238" i="2" s="1"/>
  <c r="M239" i="2"/>
  <c r="M238" i="2" s="1"/>
  <c r="L239" i="2"/>
  <c r="K239" i="2"/>
  <c r="I239" i="2"/>
  <c r="I238" i="2" s="1"/>
  <c r="H239" i="2"/>
  <c r="K238" i="2"/>
  <c r="M235" i="2"/>
  <c r="L235" i="2"/>
  <c r="K235" i="2"/>
  <c r="I235" i="2"/>
  <c r="H235" i="2"/>
  <c r="M233" i="2"/>
  <c r="L233" i="2"/>
  <c r="K233" i="2"/>
  <c r="I233" i="2"/>
  <c r="H233" i="2"/>
  <c r="M227" i="2"/>
  <c r="L227" i="2"/>
  <c r="K227" i="2"/>
  <c r="I227" i="2"/>
  <c r="I219" i="2" s="1"/>
  <c r="H227" i="2"/>
  <c r="M224" i="2"/>
  <c r="L224" i="2"/>
  <c r="K224" i="2"/>
  <c r="K219" i="2" s="1"/>
  <c r="I224" i="2"/>
  <c r="H224" i="2"/>
  <c r="M222" i="2"/>
  <c r="L222" i="2"/>
  <c r="L219" i="2" s="1"/>
  <c r="K222" i="2"/>
  <c r="I222" i="2"/>
  <c r="H222" i="2"/>
  <c r="M220" i="2"/>
  <c r="M219" i="2" s="1"/>
  <c r="L220" i="2"/>
  <c r="K220" i="2"/>
  <c r="I220" i="2"/>
  <c r="H220" i="2"/>
  <c r="H219" i="2" s="1"/>
  <c r="M210" i="2"/>
  <c r="L210" i="2"/>
  <c r="K210" i="2"/>
  <c r="K203" i="2" s="1"/>
  <c r="I210" i="2"/>
  <c r="H210" i="2"/>
  <c r="M204" i="2"/>
  <c r="L204" i="2"/>
  <c r="L203" i="2" s="1"/>
  <c r="K204" i="2"/>
  <c r="I204" i="2"/>
  <c r="I203" i="2" s="1"/>
  <c r="H204" i="2"/>
  <c r="M203" i="2"/>
  <c r="H203" i="2"/>
  <c r="M200" i="2"/>
  <c r="L200" i="2"/>
  <c r="K200" i="2"/>
  <c r="I200" i="2"/>
  <c r="H200" i="2"/>
  <c r="L198" i="2"/>
  <c r="K198" i="2"/>
  <c r="H198" i="2"/>
  <c r="H191" i="2" s="1"/>
  <c r="M192" i="2"/>
  <c r="L192" i="2"/>
  <c r="L191" i="2" s="1"/>
  <c r="K192" i="2"/>
  <c r="I192" i="2"/>
  <c r="I191" i="2" s="1"/>
  <c r="H192" i="2"/>
  <c r="M191" i="2"/>
  <c r="K191" i="2"/>
  <c r="M112" i="2"/>
  <c r="M136" i="2" s="1"/>
  <c r="H112" i="2"/>
  <c r="H136" i="2" s="1"/>
  <c r="M109" i="2"/>
  <c r="L109" i="2"/>
  <c r="K109" i="2"/>
  <c r="I109" i="2"/>
  <c r="I112" i="2" s="1"/>
  <c r="I136" i="2" s="1"/>
  <c r="H109" i="2"/>
  <c r="M105" i="2"/>
  <c r="L105" i="2"/>
  <c r="L112" i="2" s="1"/>
  <c r="L136" i="2" s="1"/>
  <c r="K105" i="2"/>
  <c r="K112" i="2" s="1"/>
  <c r="K136" i="2" s="1"/>
  <c r="I105" i="2"/>
  <c r="H105" i="2"/>
  <c r="D140" i="1"/>
  <c r="D139" i="1"/>
  <c r="D138" i="1"/>
  <c r="E137" i="1"/>
  <c r="E136" i="1" s="1"/>
  <c r="C137" i="1"/>
  <c r="C136" i="1" s="1"/>
  <c r="D126" i="1"/>
  <c r="D125" i="1" s="1"/>
  <c r="E125" i="1"/>
  <c r="C125" i="1"/>
  <c r="D124" i="1"/>
  <c r="D123" i="1"/>
  <c r="E122" i="1"/>
  <c r="C122" i="1"/>
  <c r="D121" i="1"/>
  <c r="D120" i="1"/>
  <c r="D119" i="1"/>
  <c r="D118" i="1"/>
  <c r="D117" i="1"/>
  <c r="D116" i="1"/>
  <c r="E115" i="1"/>
  <c r="C115" i="1"/>
  <c r="D114" i="1"/>
  <c r="D113" i="1"/>
  <c r="E112" i="1"/>
  <c r="C112" i="1"/>
  <c r="D111" i="1"/>
  <c r="D110" i="1" s="1"/>
  <c r="E110" i="1"/>
  <c r="C110" i="1"/>
  <c r="D109" i="1"/>
  <c r="D108" i="1" s="1"/>
  <c r="E108" i="1"/>
  <c r="C108" i="1"/>
  <c r="D105" i="1"/>
  <c r="D104" i="1" s="1"/>
  <c r="E104" i="1"/>
  <c r="C104" i="1"/>
  <c r="D103" i="1"/>
  <c r="D102" i="1" s="1"/>
  <c r="E102" i="1"/>
  <c r="C102" i="1"/>
  <c r="D101" i="1"/>
  <c r="D100" i="1"/>
  <c r="D99" i="1"/>
  <c r="D98" i="1"/>
  <c r="D97" i="1"/>
  <c r="D96" i="1"/>
  <c r="E95" i="1"/>
  <c r="C95" i="1"/>
  <c r="D94" i="1"/>
  <c r="D93" i="1"/>
  <c r="E92" i="1"/>
  <c r="C92" i="1"/>
  <c r="D91" i="1"/>
  <c r="D90" i="1" s="1"/>
  <c r="E90" i="1"/>
  <c r="C90" i="1"/>
  <c r="D89" i="1"/>
  <c r="D88" i="1" s="1"/>
  <c r="E88" i="1"/>
  <c r="C88" i="1"/>
  <c r="D77" i="1"/>
  <c r="D76" i="1"/>
  <c r="D75" i="1"/>
  <c r="E74" i="1"/>
  <c r="C74" i="1"/>
  <c r="D73" i="1"/>
  <c r="D72" i="1"/>
  <c r="D71" i="1"/>
  <c r="D70" i="1"/>
  <c r="D69" i="1"/>
  <c r="D68" i="1"/>
  <c r="E67" i="1"/>
  <c r="C67" i="1"/>
  <c r="C66" i="1" s="1"/>
  <c r="D64" i="1"/>
  <c r="D63" i="1" s="1"/>
  <c r="E63" i="1"/>
  <c r="C63" i="1"/>
  <c r="D62" i="1"/>
  <c r="D61" i="1" s="1"/>
  <c r="E61" i="1"/>
  <c r="C61" i="1"/>
  <c r="D60" i="1"/>
  <c r="D59" i="1"/>
  <c r="D58" i="1"/>
  <c r="D57" i="1"/>
  <c r="D56" i="1"/>
  <c r="E55" i="1"/>
  <c r="C55" i="1"/>
  <c r="D21" i="1"/>
  <c r="D20" i="1"/>
  <c r="E19" i="1"/>
  <c r="C19" i="1"/>
  <c r="D17" i="1"/>
  <c r="D16" i="1"/>
  <c r="E15" i="1"/>
  <c r="C15" i="1"/>
  <c r="C22" i="1" l="1"/>
  <c r="C44" i="1" s="1"/>
  <c r="D92" i="1"/>
  <c r="E66" i="1"/>
  <c r="D112" i="1"/>
  <c r="D115" i="1"/>
  <c r="E22" i="1"/>
  <c r="E44" i="1" s="1"/>
  <c r="D67" i="1"/>
  <c r="D19" i="1"/>
  <c r="C107" i="1"/>
  <c r="C54" i="1"/>
  <c r="D122" i="1"/>
  <c r="D137" i="1"/>
  <c r="D136" i="1" s="1"/>
  <c r="E54" i="1"/>
  <c r="D15" i="1"/>
  <c r="D74" i="1"/>
  <c r="D66" i="1" s="1"/>
  <c r="E107" i="1"/>
  <c r="D55" i="1"/>
  <c r="D54" i="1" s="1"/>
  <c r="D95" i="1"/>
  <c r="C87" i="1"/>
  <c r="E87" i="1"/>
  <c r="I273" i="2"/>
  <c r="I274" i="2" s="1"/>
  <c r="I275" i="2" s="1"/>
  <c r="I276" i="2" s="1"/>
  <c r="D22" i="1" l="1"/>
  <c r="D44" i="1" s="1"/>
  <c r="D107" i="1"/>
  <c r="D87" i="1"/>
</calcChain>
</file>

<file path=xl/sharedStrings.xml><?xml version="1.0" encoding="utf-8"?>
<sst xmlns="http://schemas.openxmlformats.org/spreadsheetml/2006/main" count="1668" uniqueCount="267">
  <si>
    <t>OSNOVNA ŠKOLA "VAZMOSLAV GRŽALJA"</t>
  </si>
  <si>
    <t>52420 Buzet, II. Istarske brigade 18</t>
  </si>
  <si>
    <t>OIB: 88886840492</t>
  </si>
  <si>
    <t>Klasa:</t>
  </si>
  <si>
    <t>Urbroj:</t>
  </si>
  <si>
    <t>2163-46-01-25-1</t>
  </si>
  <si>
    <t>I. OPĆI DIO</t>
  </si>
  <si>
    <t>A) SAŽETAK RAČUNA PRIHODA I RASHODA</t>
  </si>
  <si>
    <t>eur</t>
  </si>
  <si>
    <t>Šifra</t>
  </si>
  <si>
    <t>Naziv</t>
  </si>
  <si>
    <t>Financijski plan za 2025.g.</t>
  </si>
  <si>
    <t>Povećanje / smanjenje</t>
  </si>
  <si>
    <t>I. Izmjene i  dopune Fin. plana za 2025.g.</t>
  </si>
  <si>
    <t>SVEUKUPNO PRIHODI</t>
  </si>
  <si>
    <t>6</t>
  </si>
  <si>
    <t>PRIHODI POSLOVANJA</t>
  </si>
  <si>
    <t>7</t>
  </si>
  <si>
    <t>PRIHODI OD PRODAJE NEFINANCIJSKE IMOVINE</t>
  </si>
  <si>
    <t>SVEUKUPNO RASHODI</t>
  </si>
  <si>
    <t>3</t>
  </si>
  <si>
    <t>RASHODI POSLOVANJA</t>
  </si>
  <si>
    <t>4</t>
  </si>
  <si>
    <t>RASHODI ZA NABAVU NEFINANCIJSKE IMOVINE</t>
  </si>
  <si>
    <t>RAZLIKA - VIŠAK/MANJAK</t>
  </si>
  <si>
    <t>B) SAŽETAK RAČUNA FINANCIRANJA</t>
  </si>
  <si>
    <t>SVEUKUPNO PRIMICI</t>
  </si>
  <si>
    <t>PRIMICI OD FINANCIJSKE IMOVINE I ZADUŽIVANJA</t>
  </si>
  <si>
    <t>SVEUKUPNO IZDACI</t>
  </si>
  <si>
    <t>IZDACI ZA FINANCIJSKU IMOVINU I OTPLATE ZAJMOVA</t>
  </si>
  <si>
    <t>NETO FINANCIRANJE</t>
  </si>
  <si>
    <t>C) PRENESENI VIŠAK ILI PRENESENI MANJAK / VIŠEGODIŠNJI PLAN URAVNOTEŽENJA</t>
  </si>
  <si>
    <t>Opis</t>
  </si>
  <si>
    <t>UKUPAN DONOS VIŠKA / MANJKA IZ PRETHODNE(IH) GODINE*</t>
  </si>
  <si>
    <t>VIŠAK / MANJAK IZ PRETHODNE(IH) GODINA KOJI ĆE SE RASPOREDITI / POKRITI</t>
  </si>
  <si>
    <t>VIŠAK / MANJAK + NETO FINANCIRANJE</t>
  </si>
  <si>
    <t>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</si>
  <si>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 xml:space="preserve">A.1.  RAČUN PRIHODA I RASHODA </t>
  </si>
  <si>
    <t>63</t>
  </si>
  <si>
    <t>POMOĆI IZ INOZEM. I OD SUBJEKATA UNUTAR OPĆEG PRORAČUNA</t>
  </si>
  <si>
    <t>65</t>
  </si>
  <si>
    <t>PRIH.OD UPRAVN.I ADMIN.PRISTOJBI I PR.PO POSEB.PROPIS.I NAKN</t>
  </si>
  <si>
    <t>66</t>
  </si>
  <si>
    <t>PRIHODI OD PRODAJE PROIZV.I ROBE TE PRUŽ.USL.I PRIH.OD DONAC</t>
  </si>
  <si>
    <t>67</t>
  </si>
  <si>
    <t>PRIHODI IZ NADLEŽ.PRORAČUNA I OD HZZO-a TEMELJ.UGOVOR.OBVEZA</t>
  </si>
  <si>
    <t>KAZNE, UPRAVNE MJERE I OSTALI PRIHODI</t>
  </si>
  <si>
    <t>72</t>
  </si>
  <si>
    <t>PRIHODI OD PRODAJE PROIZVEDENE DUGOTRAJNE IMOVINE</t>
  </si>
  <si>
    <t>9</t>
  </si>
  <si>
    <t>VLASTITI IZVORI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</si>
  <si>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</si>
  <si>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</si>
  <si>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</si>
  <si>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</si>
  <si>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</si>
  <si>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</si>
  <si>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</si>
  <si>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</si>
  <si>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</si>
  <si>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NAKN.GRAĐ.,KUĆANSTVIMA NA TEMELJ.OSIGURANJA I DR.NAKNADE</t>
  </si>
  <si>
    <t>38</t>
  </si>
  <si>
    <t>RASHODI ZA DONACIJE, KAZNE, NAKNADE ŠTETA I KAPITALNE POMOĆI</t>
  </si>
  <si>
    <t>RASHODI ZA NABAVU NEPROIZVEDENE DUGOTRAJNE IMOV.</t>
  </si>
  <si>
    <t>42</t>
  </si>
  <si>
    <t>RASHODI ZA NABAVU PROIZVEDENE DUGOTRAJNE IMOVINE</t>
  </si>
  <si>
    <t>45</t>
  </si>
  <si>
    <t>RASHODI ZA DODATNA ULAGANJA NA NEFINANC.IMOVINI</t>
  </si>
  <si>
    <t xml:space="preserve">A.2.  PRIHODI I RASHODI POSLOVANJA PREMA IZVORIMA FINANCIRANJA </t>
  </si>
  <si>
    <t>Izvor 1.</t>
  </si>
  <si>
    <t>Opći prihodi i primici</t>
  </si>
  <si>
    <t>Izvor 1.1.</t>
  </si>
  <si>
    <t>Nenamjenski prihodi i primici</t>
  </si>
  <si>
    <t>Izvor 3.</t>
  </si>
  <si>
    <t>Vlastiti prihodi</t>
  </si>
  <si>
    <t>Izvor 3.2.</t>
  </si>
  <si>
    <t>Vlastiti prihodi proračunskih korisnika</t>
  </si>
  <si>
    <t>Izvor 4.</t>
  </si>
  <si>
    <t>Prihodi za posebne namjene</t>
  </si>
  <si>
    <t>Izvor 4.7.</t>
  </si>
  <si>
    <t>Prihodi za posebne namjene za proračunske korisnike</t>
  </si>
  <si>
    <t>Izvor 4.8.</t>
  </si>
  <si>
    <t>Decentralizirana sredstva</t>
  </si>
  <si>
    <t>Izvor 5.</t>
  </si>
  <si>
    <t>Pomoći</t>
  </si>
  <si>
    <t>Izvor 5.1.</t>
  </si>
  <si>
    <t>Europska unija</t>
  </si>
  <si>
    <t>Izvor 5.2.</t>
  </si>
  <si>
    <t>Ministarstva i državne ustanove</t>
  </si>
  <si>
    <t>Izvor 5.3.</t>
  </si>
  <si>
    <t>Ministarstva i državne ustanove za proračunske korisnike</t>
  </si>
  <si>
    <t>Izvor 5.5.</t>
  </si>
  <si>
    <t>Gradovi i općine za proračunske korisnike</t>
  </si>
  <si>
    <t>Izvor 5.8.</t>
  </si>
  <si>
    <t>Ostale institucije za proračunske korisnike</t>
  </si>
  <si>
    <t>Izvor 6.</t>
  </si>
  <si>
    <t>Donacije</t>
  </si>
  <si>
    <t>Izvor 6.2.</t>
  </si>
  <si>
    <t>Donacije za proračunske korisnike</t>
  </si>
  <si>
    <t>Izvor 7.</t>
  </si>
  <si>
    <t>Prihodi od prodaje ili zamjene nefinancijske imovine i nakna</t>
  </si>
  <si>
    <t>Izvor 7.2.</t>
  </si>
  <si>
    <t>Prihodi od prodaje imovine za proračunske korisnike</t>
  </si>
  <si>
    <t>Izvor 6.3.</t>
  </si>
  <si>
    <t>Donacije Zaklada "Hrvatska za djecu"</t>
  </si>
  <si>
    <t>A.3.  RASHODI POSLOVANJA PREMA FUNKCIONALNOJ KLASIFIKACIJI</t>
  </si>
  <si>
    <t>Funkcijska 09</t>
  </si>
  <si>
    <t>OBRAZOVANJE</t>
  </si>
  <si>
    <t>Funkcijska 091</t>
  </si>
  <si>
    <t>PREDŠKOLSKO I OSNOVNO OBRAZOVANJE</t>
  </si>
  <si>
    <t>Funkcijska 095</t>
  </si>
  <si>
    <t>OBRAZOVANJE KOJE SE NE MOŽE DEFINIRATI PO STUPNJU</t>
  </si>
  <si>
    <t>Funkcijska 096</t>
  </si>
  <si>
    <t>DODATNE USLUGE U OBRAZOVANJU</t>
  </si>
  <si>
    <t>II. POSEBNI DIO FINANCIJSKOG PLANA PO IZVORIMA FINANCIRANJA I EKONOMSKOJ KLASIFIKACIJI</t>
  </si>
  <si>
    <t>Razdjel 009</t>
  </si>
  <si>
    <t>UPRAVNI ODJEL ZA OBRAZOVANJE, SPORT I TEHNIČKU KULTURU</t>
  </si>
  <si>
    <t>Glava 00902</t>
  </si>
  <si>
    <t>OSNOVNOŠKOLSKE USTANOVE</t>
  </si>
  <si>
    <t>Proračunski korisnik 0090210410</t>
  </si>
  <si>
    <t>O.Š. VAZMOSLAV GRŽALJA, BUZET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</si>
  <si>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</si>
  <si>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</si>
  <si>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</si>
  <si>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</si>
  <si>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</si>
  <si>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</si>
  <si>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</si>
  <si>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</si>
  <si>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</si>
  <si>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</si>
  <si>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</si>
  <si>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</si>
  <si>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</si>
  <si>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</si>
  <si>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</si>
  <si>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</si>
  <si>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</si>
  <si>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</si>
  <si>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A012301A230104</t>
  </si>
  <si>
    <t>POMOĆNICI U NASTAVI</t>
  </si>
  <si>
    <t>Aktivnost A012301A230106</t>
  </si>
  <si>
    <t>Školska kuhinja</t>
  </si>
  <si>
    <t>Aktivnost A012301A230107</t>
  </si>
  <si>
    <t>Produženi boravak</t>
  </si>
  <si>
    <t>Aktivnost A012301A230109</t>
  </si>
  <si>
    <t>Mala glagoljaška akademija</t>
  </si>
  <si>
    <t>Aktivnost A012301A230115</t>
  </si>
  <si>
    <t>Ostali programi i projekti</t>
  </si>
  <si>
    <t>Aktivnost A012301A230116</t>
  </si>
  <si>
    <t>Školski list, časopisi i knjige</t>
  </si>
  <si>
    <t>Aktivnost A012301A230117</t>
  </si>
  <si>
    <t>Slobodne aktivnosti</t>
  </si>
  <si>
    <t>Aktivnost A012301A230133</t>
  </si>
  <si>
    <t>Rad s nadarenim učenicima</t>
  </si>
  <si>
    <t>Aktivnost A012301A230140</t>
  </si>
  <si>
    <t>Sufinanciranje redovne djelatnosti</t>
  </si>
  <si>
    <t>Aktivnost A012301A230148</t>
  </si>
  <si>
    <t>Financiranje učenika s posebnim potrebama</t>
  </si>
  <si>
    <t>Aktivnost A012301A230163</t>
  </si>
  <si>
    <t>Izleti i terenska nastava</t>
  </si>
  <si>
    <t>Aktivnost A012301A230170</t>
  </si>
  <si>
    <t>Učenička zadruga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</si>
  <si>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</si>
  <si>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</si>
  <si>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</si>
  <si>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</si>
  <si>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</si>
  <si>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</si>
  <si>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</si>
  <si>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</si>
  <si>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</si>
  <si>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</si>
  <si>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</si>
  <si>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</si>
  <si>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</si>
  <si>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</si>
  <si>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</si>
  <si>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</si>
  <si>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</si>
  <si>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A012302A230212</t>
  </si>
  <si>
    <t>Oxford digitalna knjižnica</t>
  </si>
  <si>
    <t>Aktivnost A012302A230219</t>
  </si>
  <si>
    <t>Uzrokovanje vode i upravljanje rizicima</t>
  </si>
  <si>
    <t>Program A012401</t>
  </si>
  <si>
    <t>Investicijsko održavanje osnovnih škola</t>
  </si>
  <si>
    <t>Aktivnost A012401A240101</t>
  </si>
  <si>
    <t>Investicijsko održavanje OŠ -minimalni standard</t>
  </si>
  <si>
    <t>Aktivnost A012401A240102</t>
  </si>
  <si>
    <t>Investicijsko održavanje OŠ- iznad standarda</t>
  </si>
  <si>
    <t>Aktivnost A012401A240103</t>
  </si>
  <si>
    <t>Investicijsko održavanje OŠ- ostali proračuni</t>
  </si>
  <si>
    <t>Program A012403</t>
  </si>
  <si>
    <t>Kapitalna ulaganja u osnovne škole</t>
  </si>
  <si>
    <t>Aktivnost A012403K240301</t>
  </si>
  <si>
    <t>Projektna dokumentacija osnovnih škola</t>
  </si>
  <si>
    <t>Aktivnost A012403K240302</t>
  </si>
  <si>
    <t>Nabavka prijevoznog sredstva</t>
  </si>
  <si>
    <t>Aktivnost A012403K240319</t>
  </si>
  <si>
    <t>Fotonaponske elektrane kod OŠ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</si>
  <si>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</si>
  <si>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</si>
  <si>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</si>
  <si>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</si>
  <si>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</si>
  <si>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</si>
  <si>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</si>
  <si>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</si>
  <si>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</si>
  <si>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</si>
  <si>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</si>
  <si>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</si>
  <si>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</si>
  <si>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</si>
  <si>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</si>
  <si>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</si>
  <si>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Program A019213</t>
  </si>
  <si>
    <t>EU projekti u školstvu</t>
  </si>
  <si>
    <t>Aktivnost A019213T921301</t>
  </si>
  <si>
    <t>ERASMUS+</t>
  </si>
  <si>
    <t>Program A019220</t>
  </si>
  <si>
    <t>MOZAIK 7</t>
  </si>
  <si>
    <t>Aktivnost A019220T922001</t>
  </si>
  <si>
    <t>Provedba projekta MOZAIK 7</t>
  </si>
  <si>
    <t>400-02/24-01/03</t>
  </si>
  <si>
    <t>2163-46-01-24-1</t>
  </si>
  <si>
    <t>Buzet, 24. listopada 2024.godine</t>
  </si>
  <si>
    <t>PRIJEDLOG FINANCIJSKOG PLANA ZA 2025.GODINU</t>
  </si>
  <si>
    <t>S PROJEKCIJAMA ZA 2026. I 2027.GODINU</t>
  </si>
  <si>
    <t>Izvršenje Fin. plana za 2023.g.</t>
  </si>
  <si>
    <t>II. Izmjene i dopune Fin.plana za 2024.g.</t>
  </si>
  <si>
    <t>Projekcije za 2026.g.</t>
  </si>
  <si>
    <t>Projekcije za 
2027.g.</t>
  </si>
  <si>
    <t>OSTALI RASHODI</t>
  </si>
  <si>
    <t>Predsjednica Školskog odbora:</t>
  </si>
  <si>
    <t>Sandra Flego, dipl.ing.proizvodnje (politehnike)</t>
  </si>
  <si>
    <t>Buzet, 27. studeni 2025.godine</t>
  </si>
  <si>
    <t>PRIJEDLOG II. IZMJENA I DOPUNA FINANCIJSKOG PLANA ZA 2025.GODINU</t>
  </si>
  <si>
    <t>II. Izmjene i  dopune Fin. plana za 2025.g.</t>
  </si>
  <si>
    <t>POMOĆI DANE U INOZEM. I UNUTAR OPĆEG PRORAČUNA</t>
  </si>
  <si>
    <t>Programi unija</t>
  </si>
  <si>
    <t>Ostale pomoći</t>
  </si>
  <si>
    <t>Darovnice</t>
  </si>
  <si>
    <t>Izvor 5.6.</t>
  </si>
  <si>
    <t>Fondovi EU</t>
  </si>
  <si>
    <t>NAKNADE GRAĐANIMA I KUĆANSTVIMA NA TEMELJU OSIGURANJA I DRUGE NAKNADE</t>
  </si>
  <si>
    <t>Vlastiti prihodi proračunskih korisnika-2025</t>
  </si>
  <si>
    <t>Prihodi za posebne namjene za proračunske korisnike - 2025.g</t>
  </si>
  <si>
    <t>Donacije za Istarsku županiju - 2025.g.</t>
  </si>
  <si>
    <t>36</t>
  </si>
  <si>
    <t>POMOĆI DANE U INOZEMSTVO I UNUTAR OPĆEG PRORAČUNA</t>
  </si>
  <si>
    <t>Instrumenti EU nove generacije</t>
  </si>
  <si>
    <t>Gradovi i općine za proračunske korisnike - 2025.g.</t>
  </si>
  <si>
    <t>Donacije Zaklada "Hrvatska za djecu" 2025.g.</t>
  </si>
  <si>
    <t>Uzorkovanje vode i izrada procjene rizika vodovodne mreže</t>
  </si>
  <si>
    <t>RASHODI ZA DODATNA ULAGANJA NA NEFINANCIJSKOJ IMOVINI</t>
  </si>
  <si>
    <t>Prihodi od prodaje imovine za proračunske korisnike-2025.g.</t>
  </si>
  <si>
    <t>41</t>
  </si>
  <si>
    <t>RASHODI ZA NABAVU NEPROIZVEDENE DUGOTRAJNE IMOVINE</t>
  </si>
  <si>
    <t>Program A019223</t>
  </si>
  <si>
    <t>I-STEM</t>
  </si>
  <si>
    <t>Aktivnost A019223T922301</t>
  </si>
  <si>
    <t>Provedba projekta I-STEM</t>
  </si>
  <si>
    <t>400-02/25-01/03</t>
  </si>
  <si>
    <t>Zamjenica predsjednice Školskog odbora:</t>
  </si>
  <si>
    <t>Patricia Šverko, mag.primarnog obrazovanja</t>
  </si>
  <si>
    <t>PRIHODI OD PRODAJE PROIZV.I ROBE TE PRUŽ.USL.I PRIH.OD DONACIJA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</si>
</sst>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#,##0.00"/>
    <numFmt numFmtId="165" formatCode="#,##0.00_ ;\-#,##0.00\ "/>
  </numFmts>
  <fonts count="28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6"/>
      <color theme="1"/>
      <name val="Arial"/>
      <family val="2"/>
      <charset val="238"/>
    </font>
    <font>
      <sz val="11"/>
      <color rgb="FFFF0000"/>
      <name val="Arial"/>
      <family val="2"/>
    </font>
    <font>
      <b/>
      <sz val="15"/>
      <color theme="1"/>
      <name val="Arial"/>
      <family val="2"/>
      <charset val="238"/>
    </font>
    <font>
      <sz val="9"/>
      <color indexed="8"/>
      <name val="Arial"/>
      <family val="2"/>
    </font>
    <font>
      <sz val="10"/>
      <name val="Arial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57575"/>
        <bgColor indexed="64"/>
      </patternFill>
    </fill>
    <fill>
      <patternFill patternType="solid">
        <fgColor rgb="FF0000CE"/>
        <bgColor indexed="64"/>
      </patternFill>
    </fill>
    <fill>
      <patternFill patternType="solid">
        <fgColor rgb="FF3535FF"/>
        <bgColor indexed="64"/>
      </patternFill>
    </fill>
    <fill>
      <patternFill patternType="solid">
        <fgColor rgb="FFFFEE75"/>
        <bgColor indexed="64"/>
      </patternFill>
    </fill>
    <fill>
      <patternFill patternType="solid">
        <fgColor rgb="FF5BADFF"/>
        <bgColor indexed="64"/>
      </patternFill>
    </fill>
    <fill>
      <patternFill patternType="solid">
        <fgColor rgb="FF64CD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D833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7D7DFF"/>
        <bgColor indexed="64"/>
      </patternFill>
    </fill>
    <fill>
      <patternFill patternType="solid">
        <fgColor rgb="FF757575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6E53DF"/>
        <bgColor rgb="FF000000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 style="thick">
        <color indexed="8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ck">
        <color indexed="64"/>
      </bottom>
      <diagonal/>
    </border>
    <border>
      <left style="thin">
        <color indexed="64"/>
      </left>
      <right/>
      <top style="thick">
        <color indexed="8"/>
      </top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2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 applyAlignment="1"/>
    <xf numFmtId="0" fontId="2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13" fillId="0" borderId="0" xfId="0" applyFont="1">
      <alignment vertical="center"/>
    </xf>
    <xf numFmtId="0" fontId="4" fillId="4" borderId="2" xfId="0" applyFont="1" applyFill="1" applyBorder="1" applyAlignment="1" applyProtection="1">
      <alignment vertical="top" wrapText="1" readingOrder="1"/>
      <protection locked="0"/>
    </xf>
    <xf numFmtId="0" fontId="4" fillId="2" borderId="2" xfId="0" applyFont="1" applyFill="1" applyBorder="1" applyAlignment="1" applyProtection="1">
      <alignment vertical="top" wrapText="1" readingOrder="1"/>
      <protection locked="0"/>
    </xf>
    <xf numFmtId="0" fontId="0" fillId="0" borderId="3" xfId="0" applyBorder="1">
      <alignment vertical="center"/>
    </xf>
    <xf numFmtId="0" fontId="4" fillId="5" borderId="2" xfId="0" applyFont="1" applyFill="1" applyBorder="1" applyAlignment="1" applyProtection="1">
      <alignment vertical="top" wrapText="1" readingOrder="1"/>
      <protection locked="0"/>
    </xf>
    <xf numFmtId="0" fontId="4" fillId="6" borderId="2" xfId="0" applyFont="1" applyFill="1" applyBorder="1" applyAlignment="1" applyProtection="1">
      <alignment vertical="top" wrapText="1" readingOrder="1"/>
      <protection locked="0"/>
    </xf>
    <xf numFmtId="0" fontId="1" fillId="7" borderId="2" xfId="0" applyFont="1" applyFill="1" applyBorder="1" applyAlignment="1" applyProtection="1">
      <alignment vertical="top" wrapText="1" readingOrder="1"/>
      <protection locked="0"/>
    </xf>
    <xf numFmtId="0" fontId="1" fillId="3" borderId="2" xfId="0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1" fillId="3" borderId="4" xfId="0" applyFont="1" applyFill="1" applyBorder="1" applyAlignment="1" applyProtection="1">
      <alignment vertical="top" wrapText="1" readingOrder="1"/>
      <protection locked="0"/>
    </xf>
    <xf numFmtId="0" fontId="1" fillId="8" borderId="2" xfId="0" applyFont="1" applyFill="1" applyBorder="1" applyAlignment="1" applyProtection="1">
      <alignment vertical="top" wrapText="1" readingOrder="1"/>
      <protection locked="0"/>
    </xf>
    <xf numFmtId="0" fontId="1" fillId="9" borderId="2" xfId="0" applyFont="1" applyFill="1" applyBorder="1" applyAlignment="1" applyProtection="1">
      <alignment vertical="top" wrapText="1" readingOrder="1"/>
      <protection locked="0"/>
    </xf>
    <xf numFmtId="0" fontId="1" fillId="9" borderId="4" xfId="0" applyFont="1" applyFill="1" applyBorder="1" applyAlignment="1" applyProtection="1">
      <alignment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" fillId="10" borderId="6" xfId="0" applyFont="1" applyFill="1" applyBorder="1" applyAlignment="1" applyProtection="1">
      <alignment horizontal="center" vertical="top" wrapText="1" readingOrder="1"/>
      <protection locked="0"/>
    </xf>
    <xf numFmtId="0" fontId="1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8" xfId="0" applyFont="1" applyFill="1" applyBorder="1" applyAlignment="1" applyProtection="1">
      <alignment vertical="top" wrapText="1" readingOrder="1"/>
      <protection locked="0"/>
    </xf>
    <xf numFmtId="0" fontId="4" fillId="4" borderId="8" xfId="0" applyFont="1" applyFill="1" applyBorder="1" applyAlignment="1" applyProtection="1">
      <alignment vertical="top" wrapText="1" readingOrder="1"/>
      <protection locked="0"/>
    </xf>
    <xf numFmtId="0" fontId="1" fillId="11" borderId="2" xfId="0" applyFont="1" applyFill="1" applyBorder="1" applyAlignment="1" applyProtection="1">
      <alignment vertical="top" wrapText="1" readingOrder="1"/>
      <protection locked="0"/>
    </xf>
    <xf numFmtId="0" fontId="1" fillId="12" borderId="4" xfId="0" applyFont="1" applyFill="1" applyBorder="1" applyAlignment="1" applyProtection="1">
      <alignment vertical="top" wrapText="1" readingOrder="1"/>
      <protection locked="0"/>
    </xf>
    <xf numFmtId="0" fontId="1" fillId="12" borderId="2" xfId="0" applyFont="1" applyFill="1" applyBorder="1" applyAlignment="1" applyProtection="1">
      <alignment vertical="top" wrapText="1" readingOrder="1"/>
      <protection locked="0"/>
    </xf>
    <xf numFmtId="0" fontId="5" fillId="11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8" xfId="0" applyFont="1" applyFill="1" applyBorder="1" applyAlignment="1" applyProtection="1">
      <alignment horizontal="center" vertical="top" wrapText="1" readingOrder="1"/>
      <protection locked="0"/>
    </xf>
    <xf numFmtId="0" fontId="1" fillId="12" borderId="9" xfId="0" applyFont="1" applyFill="1" applyBorder="1" applyAlignment="1" applyProtection="1">
      <alignment horizontal="center" vertical="top" wrapText="1" readingOrder="1"/>
      <protection locked="0"/>
    </xf>
    <xf numFmtId="0" fontId="14" fillId="13" borderId="12" xfId="0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3" fillId="0" borderId="0" xfId="0" applyFont="1">
      <alignment vertical="center"/>
    </xf>
    <xf numFmtId="4" fontId="1" fillId="3" borderId="0" xfId="0" applyNumberFormat="1" applyFont="1" applyFill="1" applyAlignment="1" applyProtection="1">
      <alignment vertical="top" wrapText="1" readingOrder="1"/>
      <protection locked="0"/>
    </xf>
    <xf numFmtId="4" fontId="0" fillId="0" borderId="3" xfId="0" applyNumberFormat="1" applyBorder="1">
      <alignment vertical="center"/>
    </xf>
    <xf numFmtId="0" fontId="5" fillId="15" borderId="2" xfId="0" applyFont="1" applyFill="1" applyBorder="1" applyAlignment="1" applyProtection="1">
      <alignment vertical="top" wrapText="1" readingOrder="1"/>
      <protection locked="0"/>
    </xf>
    <xf numFmtId="0" fontId="5" fillId="16" borderId="2" xfId="0" applyFont="1" applyFill="1" applyBorder="1" applyAlignment="1" applyProtection="1">
      <alignment vertical="top" wrapText="1" readingOrder="1"/>
      <protection locked="0"/>
    </xf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5" fontId="14" fillId="13" borderId="12" xfId="0" applyNumberFormat="1" applyFont="1" applyFill="1" applyBorder="1" applyAlignment="1">
      <alignment horizontal="right" vertical="center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164" fontId="1" fillId="3" borderId="0" xfId="0" applyNumberFormat="1" applyFont="1" applyFill="1" applyAlignment="1" applyProtection="1">
      <alignment horizontal="right" vertical="top" wrapText="1" readingOrder="1"/>
      <protection locked="0"/>
    </xf>
    <xf numFmtId="0" fontId="1" fillId="10" borderId="27" xfId="0" applyFont="1" applyFill="1" applyBorder="1" applyAlignment="1" applyProtection="1">
      <alignment horizontal="center" vertical="top" wrapText="1" readingOrder="1"/>
      <protection locked="0"/>
    </xf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4" fontId="1" fillId="12" borderId="31" xfId="0" applyNumberFormat="1" applyFont="1" applyFill="1" applyBorder="1" applyAlignment="1" applyProtection="1">
      <alignment vertical="top" wrapText="1" readingOrder="1"/>
      <protection locked="0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0" fontId="18" fillId="12" borderId="8" xfId="0" applyFont="1" applyFill="1" applyBorder="1" applyAlignment="1" applyProtection="1">
      <alignment horizontal="center" vertical="top" wrapText="1" readingOrder="1"/>
      <protection locked="0"/>
    </xf>
    <xf numFmtId="164" fontId="18" fillId="12" borderId="28" xfId="0" applyNumberFormat="1" applyFont="1" applyFill="1" applyBorder="1" applyAlignment="1" applyProtection="1">
      <alignment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18" fillId="10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10" xfId="0" applyFont="1" applyFill="1" applyBorder="1" applyAlignment="1" applyProtection="1">
      <alignment horizontal="center" vertical="top" wrapText="1" readingOrder="1"/>
      <protection locked="0"/>
    </xf>
    <xf numFmtId="0" fontId="14" fillId="13" borderId="11" xfId="0" applyFont="1" applyFill="1" applyBorder="1" applyAlignment="1">
      <alignment horizontal="center" vertical="center"/>
    </xf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14" fillId="13" borderId="11" xfId="0" applyFont="1" applyFill="1" applyBorder="1" applyAlignment="1" applyProtection="1">
      <alignment vertical="top" wrapText="1" readingOrder="1"/>
      <protection locked="0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165" fontId="15" fillId="14" borderId="34" xfId="0" applyNumberFormat="1" applyFont="1" applyFill="1" applyBorder="1" applyAlignment="1">
      <alignment horizontal="right" vertical="center"/>
    </xf>
    <xf numFmtId="4" fontId="0" fillId="0" borderId="0" xfId="0" applyNumberFormat="1">
      <alignment vertical="center"/>
    </xf>
    <xf numFmtId="0" fontId="15" fillId="0" borderId="0" xfId="0" applyFont="1">
      <alignment vertical="center"/>
    </xf>
    <xf numFmtId="2" fontId="0" fillId="0" borderId="3" xfId="0" applyNumberFormat="1" applyBorder="1">
      <alignment vertical="center"/>
    </xf>
    <xf numFmtId="2" fontId="1" fillId="3" borderId="0" xfId="0" applyNumberFormat="1" applyFont="1" applyFill="1" applyAlignment="1" applyProtection="1">
      <alignment vertical="top" wrapText="1" readingOrder="1"/>
      <protection locked="0"/>
    </xf>
    <xf numFmtId="0" fontId="17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0" fontId="10" fillId="0" borderId="0" xfId="0" applyFont="1" applyAlignment="1">
      <alignment horizontal="left" wrapText="1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164" fontId="7" fillId="4" borderId="21" xfId="0" applyNumberFormat="1" applyFont="1" applyFill="1" applyBorder="1" applyAlignment="1" applyProtection="1">
      <alignment vertical="top" wrapText="1" readingOrder="1"/>
      <protection locked="0"/>
    </xf>
    <xf numFmtId="165" fontId="14" fillId="13" borderId="37" xfId="0" applyNumberFormat="1" applyFont="1" applyFill="1" applyBorder="1" applyAlignment="1">
      <alignment horizontal="right" vertical="center"/>
    </xf>
    <xf numFmtId="164" fontId="7" fillId="4" borderId="38" xfId="0" applyNumberFormat="1" applyFont="1" applyFill="1" applyBorder="1" applyAlignment="1" applyProtection="1">
      <alignment vertical="top" wrapText="1" readingOrder="1"/>
      <protection locked="0"/>
    </xf>
    <xf numFmtId="164" fontId="18" fillId="12" borderId="39" xfId="0" applyNumberFormat="1" applyFont="1" applyFill="1" applyBorder="1" applyAlignment="1" applyProtection="1">
      <alignment vertical="top" wrapText="1" readingOrder="1"/>
      <protection locked="0"/>
    </xf>
    <xf numFmtId="164" fontId="7" fillId="4" borderId="39" xfId="0" applyNumberFormat="1" applyFont="1" applyFill="1" applyBorder="1" applyAlignment="1" applyProtection="1">
      <alignment vertical="top" wrapText="1" readingOrder="1"/>
      <protection locked="0"/>
    </xf>
    <xf numFmtId="164" fontId="14" fillId="13" borderId="40" xfId="0" applyNumberFormat="1" applyFont="1" applyFill="1" applyBorder="1" applyAlignment="1" applyProtection="1">
      <alignment vertical="top" wrapText="1" readingOrder="1"/>
      <protection locked="0"/>
    </xf>
    <xf numFmtId="164" fontId="8" fillId="12" borderId="39" xfId="0" applyNumberFormat="1" applyFont="1" applyFill="1" applyBorder="1" applyAlignment="1" applyProtection="1">
      <alignment vertical="center" wrapText="1" readingOrder="1"/>
      <protection locked="0"/>
    </xf>
    <xf numFmtId="164" fontId="8" fillId="12" borderId="41" xfId="0" applyNumberFormat="1" applyFont="1" applyFill="1" applyBorder="1" applyAlignment="1" applyProtection="1">
      <alignment vertical="center" wrapText="1" readingOrder="1"/>
      <protection locked="0"/>
    </xf>
    <xf numFmtId="0" fontId="1" fillId="10" borderId="42" xfId="0" applyFont="1" applyFill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>
      <alignment horizontal="center" vertical="center"/>
    </xf>
    <xf numFmtId="4" fontId="3" fillId="12" borderId="8" xfId="0" applyNumberFormat="1" applyFont="1" applyFill="1" applyBorder="1" applyAlignment="1">
      <alignment horizontal="right"/>
    </xf>
    <xf numFmtId="4" fontId="3" fillId="12" borderId="16" xfId="0" applyNumberFormat="1" applyFont="1" applyFill="1" applyBorder="1" applyAlignment="1">
      <alignment horizontal="right"/>
    </xf>
    <xf numFmtId="0" fontId="8" fillId="12" borderId="21" xfId="0" applyFont="1" applyFill="1" applyBorder="1" applyAlignment="1" applyProtection="1">
      <alignment horizontal="left" vertical="center" wrapText="1" readingOrder="1"/>
      <protection locked="0"/>
    </xf>
    <xf numFmtId="0" fontId="8" fillId="12" borderId="22" xfId="0" applyFont="1" applyFill="1" applyBorder="1" applyAlignment="1" applyProtection="1">
      <alignment horizontal="left" vertical="center" wrapText="1" readingOrder="1"/>
      <protection locked="0"/>
    </xf>
    <xf numFmtId="0" fontId="5" fillId="15" borderId="0" xfId="0" applyFont="1" applyFill="1" applyAlignment="1" applyProtection="1">
      <alignment vertical="top" wrapText="1" readingOrder="1"/>
      <protection locked="0"/>
    </xf>
    <xf numFmtId="0" fontId="6" fillId="0" borderId="0" xfId="0" applyFont="1" applyAlignment="1"/>
    <xf numFmtId="0" fontId="5" fillId="16" borderId="0" xfId="0" applyFont="1" applyFill="1" applyAlignment="1" applyProtection="1">
      <alignment vertical="top" wrapText="1" readingOrder="1"/>
      <protection locked="0"/>
    </xf>
    <xf numFmtId="0" fontId="6" fillId="16" borderId="0" xfId="0" applyFont="1" applyFill="1" applyAlignment="1"/>
    <xf numFmtId="0" fontId="1" fillId="3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/>
    <xf numFmtId="0" fontId="0" fillId="0" borderId="31" xfId="0" applyBorder="1" applyAlignment="1">
      <alignment vertical="center"/>
    </xf>
    <xf numFmtId="0" fontId="1" fillId="7" borderId="0" xfId="0" applyFont="1" applyFill="1" applyAlignment="1" applyProtection="1">
      <alignment vertical="top" wrapText="1" readingOrder="1"/>
      <protection locked="0"/>
    </xf>
    <xf numFmtId="0" fontId="1" fillId="3" borderId="1" xfId="0" applyFont="1" applyFill="1" applyBorder="1" applyAlignment="1" applyProtection="1">
      <alignment vertical="top" wrapText="1" readingOrder="1"/>
      <protection locked="0"/>
    </xf>
    <xf numFmtId="0" fontId="3" fillId="0" borderId="1" xfId="0" applyFont="1" applyBorder="1" applyAlignment="1"/>
    <xf numFmtId="0" fontId="0" fillId="0" borderId="35" xfId="0" applyBorder="1" applyAlignment="1">
      <alignment vertical="center"/>
    </xf>
    <xf numFmtId="164" fontId="8" fillId="12" borderId="33" xfId="0" applyNumberFormat="1" applyFont="1" applyFill="1" applyBorder="1" applyAlignment="1" applyProtection="1">
      <alignment vertical="center" wrapText="1" readingOrder="1"/>
      <protection locked="0"/>
    </xf>
    <xf numFmtId="0" fontId="8" fillId="12" borderId="33" xfId="0" applyFont="1" applyFill="1" applyBorder="1" applyAlignment="1">
      <alignment vertical="center"/>
    </xf>
    <xf numFmtId="0" fontId="8" fillId="12" borderId="23" xfId="0" applyFont="1" applyFill="1" applyBorder="1" applyAlignment="1" applyProtection="1">
      <alignment horizontal="left" vertical="top" wrapText="1" readingOrder="1"/>
      <protection locked="0"/>
    </xf>
    <xf numFmtId="0" fontId="8" fillId="12" borderId="19" xfId="0" applyFont="1" applyFill="1" applyBorder="1" applyAlignment="1" applyProtection="1">
      <alignment horizontal="left" vertical="top" wrapText="1" readingOrder="1"/>
      <protection locked="0"/>
    </xf>
    <xf numFmtId="0" fontId="12" fillId="0" borderId="0" xfId="0" applyFont="1" applyAlignment="1">
      <alignment horizontal="center" vertical="center"/>
    </xf>
    <xf numFmtId="0" fontId="1" fillId="12" borderId="0" xfId="0" applyFont="1" applyFill="1" applyAlignment="1" applyProtection="1">
      <alignment horizontal="left" vertical="top" wrapText="1" readingOrder="1"/>
      <protection locked="0"/>
    </xf>
    <xf numFmtId="0" fontId="1" fillId="10" borderId="14" xfId="0" applyFont="1" applyFill="1" applyBorder="1" applyAlignment="1" applyProtection="1">
      <alignment horizontal="center" vertical="top" wrapText="1" readingOrder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7" fillId="4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/>
    <xf numFmtId="164" fontId="7" fillId="4" borderId="30" xfId="0" applyNumberFormat="1" applyFont="1" applyFill="1" applyBorder="1" applyAlignment="1" applyProtection="1">
      <alignment vertical="top" wrapText="1" readingOrder="1"/>
      <protection locked="0"/>
    </xf>
    <xf numFmtId="0" fontId="8" fillId="0" borderId="30" xfId="0" applyFont="1" applyBorder="1" applyAlignment="1"/>
    <xf numFmtId="0" fontId="18" fillId="12" borderId="0" xfId="0" applyFont="1" applyFill="1" applyAlignment="1" applyProtection="1">
      <alignment vertical="top" wrapText="1" readingOrder="1"/>
      <protection locked="0"/>
    </xf>
    <xf numFmtId="0" fontId="8" fillId="12" borderId="0" xfId="0" applyFont="1" applyFill="1" applyAlignment="1"/>
    <xf numFmtId="164" fontId="18" fillId="12" borderId="31" xfId="0" applyNumberFormat="1" applyFont="1" applyFill="1" applyBorder="1" applyAlignment="1" applyProtection="1">
      <alignment vertical="top" wrapText="1" readingOrder="1"/>
      <protection locked="0"/>
    </xf>
    <xf numFmtId="0" fontId="8" fillId="12" borderId="31" xfId="0" applyFont="1" applyFill="1" applyBorder="1" applyAlignment="1"/>
    <xf numFmtId="0" fontId="9" fillId="0" borderId="0" xfId="0" applyFont="1" applyAlignment="1" applyProtection="1">
      <alignment horizontal="center" vertical="top" wrapText="1" readingOrder="1"/>
      <protection locked="0"/>
    </xf>
    <xf numFmtId="0" fontId="1" fillId="10" borderId="5" xfId="0" applyFont="1" applyFill="1" applyBorder="1" applyAlignment="1" applyProtection="1">
      <alignment horizontal="center" vertical="top" wrapText="1" readingOrder="1"/>
      <protection locked="0"/>
    </xf>
    <xf numFmtId="0" fontId="15" fillId="14" borderId="17" xfId="0" applyFont="1" applyFill="1" applyBorder="1" applyAlignment="1">
      <alignment horizontal="left" vertical="center"/>
    </xf>
    <xf numFmtId="0" fontId="15" fillId="14" borderId="18" xfId="0" applyFont="1" applyFill="1" applyBorder="1" applyAlignment="1">
      <alignment horizontal="left" vertical="center"/>
    </xf>
    <xf numFmtId="164" fontId="8" fillId="12" borderId="31" xfId="0" applyNumberFormat="1" applyFont="1" applyFill="1" applyBorder="1" applyAlignment="1" applyProtection="1">
      <alignment vertical="center" wrapText="1" readingOrder="1"/>
      <protection locked="0"/>
    </xf>
    <xf numFmtId="0" fontId="8" fillId="12" borderId="31" xfId="0" applyFont="1" applyFill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10" borderId="14" xfId="0" applyFont="1" applyFill="1" applyBorder="1" applyAlignment="1" applyProtection="1">
      <alignment horizontal="center" vertical="top" wrapText="1" readingOrder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164" fontId="7" fillId="4" borderId="31" xfId="0" applyNumberFormat="1" applyFont="1" applyFill="1" applyBorder="1" applyAlignment="1" applyProtection="1">
      <alignment vertical="top" wrapText="1" readingOrder="1"/>
      <protection locked="0"/>
    </xf>
    <xf numFmtId="0" fontId="8" fillId="0" borderId="31" xfId="0" applyFont="1" applyBorder="1" applyAlignment="1"/>
    <xf numFmtId="0" fontId="14" fillId="13" borderId="12" xfId="0" applyFont="1" applyFill="1" applyBorder="1" applyAlignment="1" applyProtection="1">
      <alignment vertical="top" wrapText="1" readingOrder="1"/>
      <protection locked="0"/>
    </xf>
    <xf numFmtId="0" fontId="14" fillId="13" borderId="12" xfId="0" applyFont="1" applyFill="1" applyBorder="1" applyAlignment="1"/>
    <xf numFmtId="164" fontId="14" fillId="13" borderId="32" xfId="0" applyNumberFormat="1" applyFont="1" applyFill="1" applyBorder="1" applyAlignment="1" applyProtection="1">
      <alignment vertical="top" wrapText="1" readingOrder="1"/>
      <protection locked="0"/>
    </xf>
    <xf numFmtId="0" fontId="14" fillId="13" borderId="32" xfId="0" applyFont="1" applyFill="1" applyBorder="1" applyAlignment="1"/>
    <xf numFmtId="0" fontId="1" fillId="12" borderId="0" xfId="0" applyFont="1" applyFill="1" applyAlignment="1" applyProtection="1">
      <alignment vertical="top" wrapText="1" readingOrder="1"/>
      <protection locked="0"/>
    </xf>
    <xf numFmtId="0" fontId="0" fillId="12" borderId="0" xfId="0" applyFill="1" applyAlignment="1">
      <alignment vertical="center"/>
    </xf>
    <xf numFmtId="164" fontId="1" fillId="12" borderId="31" xfId="0" applyNumberFormat="1" applyFont="1" applyFill="1" applyBorder="1" applyAlignment="1" applyProtection="1">
      <alignment vertical="top" wrapText="1" readingOrder="1"/>
      <protection locked="0"/>
    </xf>
    <xf numFmtId="0" fontId="3" fillId="12" borderId="31" xfId="0" applyFont="1" applyFill="1" applyBorder="1" applyAlignment="1"/>
    <xf numFmtId="0" fontId="4" fillId="6" borderId="0" xfId="0" applyFont="1" applyFill="1" applyAlignment="1" applyProtection="1">
      <alignment vertical="top" wrapText="1" readingOrder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0" fontId="4" fillId="2" borderId="0" xfId="0" applyFont="1" applyFill="1" applyAlignment="1" applyProtection="1">
      <alignment vertical="top" wrapText="1" readingOrder="1"/>
      <protection locked="0"/>
    </xf>
    <xf numFmtId="0" fontId="1" fillId="10" borderId="24" xfId="0" applyFont="1" applyFill="1" applyBorder="1" applyAlignment="1" applyProtection="1">
      <alignment horizontal="center" vertical="top" wrapText="1" readingOrder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1" fillId="9" borderId="0" xfId="0" applyFont="1" applyFill="1" applyAlignment="1" applyProtection="1">
      <alignment vertical="top" wrapText="1" readingOrder="1"/>
      <protection locked="0"/>
    </xf>
    <xf numFmtId="0" fontId="1" fillId="11" borderId="0" xfId="0" applyFont="1" applyFill="1" applyAlignment="1" applyProtection="1">
      <alignment vertical="top" wrapText="1" readingOrder="1"/>
      <protection locked="0"/>
    </xf>
    <xf numFmtId="0" fontId="0" fillId="11" borderId="0" xfId="0" applyFill="1" applyAlignment="1">
      <alignment vertical="center"/>
    </xf>
    <xf numFmtId="164" fontId="1" fillId="11" borderId="31" xfId="0" applyNumberFormat="1" applyFont="1" applyFill="1" applyBorder="1" applyAlignment="1" applyProtection="1">
      <alignment vertical="top" wrapText="1" readingOrder="1"/>
      <protection locked="0"/>
    </xf>
    <xf numFmtId="0" fontId="3" fillId="11" borderId="31" xfId="0" applyFont="1" applyFill="1" applyBorder="1" applyAlignment="1"/>
    <xf numFmtId="0" fontId="1" fillId="12" borderId="1" xfId="0" applyFont="1" applyFill="1" applyBorder="1" applyAlignment="1" applyProtection="1">
      <alignment vertical="top" wrapText="1" readingOrder="1"/>
      <protection locked="0"/>
    </xf>
    <xf numFmtId="0" fontId="0" fillId="12" borderId="1" xfId="0" applyFill="1" applyBorder="1" applyAlignment="1">
      <alignment vertical="center"/>
    </xf>
    <xf numFmtId="164" fontId="1" fillId="12" borderId="35" xfId="0" applyNumberFormat="1" applyFont="1" applyFill="1" applyBorder="1" applyAlignment="1" applyProtection="1">
      <alignment vertical="top" wrapText="1" readingOrder="1"/>
      <protection locked="0"/>
    </xf>
    <xf numFmtId="0" fontId="3" fillId="12" borderId="35" xfId="0" applyFont="1" applyFill="1" applyBorder="1" applyAlignment="1"/>
    <xf numFmtId="0" fontId="1" fillId="9" borderId="1" xfId="0" applyFont="1" applyFill="1" applyBorder="1" applyAlignment="1" applyProtection="1">
      <alignment vertical="top" wrapText="1" readingOrder="1"/>
      <protection locked="0"/>
    </xf>
    <xf numFmtId="164" fontId="1" fillId="9" borderId="35" xfId="0" applyNumberFormat="1" applyFont="1" applyFill="1" applyBorder="1" applyAlignment="1" applyProtection="1">
      <alignment vertical="top" wrapText="1" readingOrder="1"/>
      <protection locked="0"/>
    </xf>
    <xf numFmtId="164" fontId="1" fillId="9" borderId="31" xfId="0" applyNumberFormat="1" applyFont="1" applyFill="1" applyBorder="1" applyAlignment="1" applyProtection="1">
      <alignment vertical="top" wrapText="1" readingOrder="1"/>
      <protection locked="0"/>
    </xf>
    <xf numFmtId="0" fontId="1" fillId="8" borderId="0" xfId="0" applyFont="1" applyFill="1" applyAlignment="1" applyProtection="1">
      <alignment vertical="top" wrapText="1" readingOrder="1"/>
      <protection locked="0"/>
    </xf>
    <xf numFmtId="164" fontId="1" fillId="8" borderId="31" xfId="0" applyNumberFormat="1" applyFont="1" applyFill="1" applyBorder="1" applyAlignment="1" applyProtection="1">
      <alignment vertical="top" wrapText="1" readingOrder="1"/>
      <protection locked="0"/>
    </xf>
    <xf numFmtId="164" fontId="7" fillId="4" borderId="36" xfId="0" applyNumberFormat="1" applyFont="1" applyFill="1" applyBorder="1" applyAlignment="1" applyProtection="1">
      <alignment vertical="top" wrapText="1" readingOrder="1"/>
      <protection locked="0"/>
    </xf>
    <xf numFmtId="0" fontId="15" fillId="0" borderId="0" xfId="0" applyFont="1" applyAlignment="1">
      <alignment vertical="center"/>
    </xf>
    <xf numFmtId="0" fontId="5" fillId="11" borderId="0" xfId="0" applyFont="1" applyFill="1" applyAlignment="1" applyProtection="1">
      <alignment vertical="top" wrapText="1" readingOrder="1"/>
      <protection locked="0"/>
    </xf>
    <xf numFmtId="0" fontId="11" fillId="11" borderId="0" xfId="0" applyFont="1" applyFill="1" applyAlignment="1">
      <alignment vertical="center"/>
    </xf>
    <xf numFmtId="164" fontId="5" fillId="11" borderId="31" xfId="0" applyNumberFormat="1" applyFont="1" applyFill="1" applyBorder="1" applyAlignment="1" applyProtection="1">
      <alignment vertical="top" wrapText="1" readingOrder="1"/>
      <protection locked="0"/>
    </xf>
    <xf numFmtId="0" fontId="6" fillId="11" borderId="31" xfId="0" applyFont="1" applyFill="1" applyBorder="1" applyAlignment="1"/>
    <xf numFmtId="164" fontId="7" fillId="4" borderId="0" xfId="0" applyNumberFormat="1" applyFont="1" applyFill="1" applyAlignment="1" applyProtection="1">
      <alignment vertical="top" wrapText="1" readingOrder="1"/>
      <protection locked="0"/>
    </xf>
    <xf numFmtId="164" fontId="18" fillId="12" borderId="0" xfId="0" applyNumberFormat="1" applyFont="1" applyFill="1" applyAlignment="1" applyProtection="1">
      <alignment vertical="top" wrapText="1" readingOrder="1"/>
      <protection locked="0"/>
    </xf>
    <xf numFmtId="0" fontId="8" fillId="12" borderId="16" xfId="0" applyFont="1" applyFill="1" applyBorder="1" applyAlignment="1"/>
    <xf numFmtId="164" fontId="18" fillId="12" borderId="2" xfId="0" applyNumberFormat="1" applyFont="1" applyFill="1" applyBorder="1" applyAlignment="1" applyProtection="1">
      <alignment vertical="top" wrapText="1" readingOrder="1"/>
      <protection locked="0"/>
    </xf>
    <xf numFmtId="164" fontId="18" fillId="12" borderId="16" xfId="0" applyNumberFormat="1" applyFont="1" applyFill="1" applyBorder="1" applyAlignment="1" applyProtection="1">
      <alignment vertical="top" wrapText="1" readingOrder="1"/>
      <protection locked="0"/>
    </xf>
    <xf numFmtId="0" fontId="7" fillId="4" borderId="22" xfId="0" applyFont="1" applyFill="1" applyBorder="1" applyAlignment="1" applyProtection="1">
      <alignment vertical="top" wrapText="1" readingOrder="1"/>
      <protection locked="0"/>
    </xf>
    <xf numFmtId="0" fontId="8" fillId="0" borderId="22" xfId="0" applyFont="1" applyBorder="1" applyAlignment="1"/>
    <xf numFmtId="165" fontId="14" fillId="13" borderId="12" xfId="0" applyNumberFormat="1" applyFont="1" applyFill="1" applyBorder="1" applyAlignment="1">
      <alignment horizontal="right" vertical="center"/>
    </xf>
    <xf numFmtId="165" fontId="14" fillId="13" borderId="25" xfId="0" applyNumberFormat="1" applyFont="1" applyFill="1" applyBorder="1" applyAlignment="1">
      <alignment horizontal="right" vertical="center"/>
    </xf>
    <xf numFmtId="165" fontId="15" fillId="14" borderId="34" xfId="0" applyNumberFormat="1" applyFont="1" applyFill="1" applyBorder="1" applyAlignment="1">
      <alignment horizontal="right" vertical="center"/>
    </xf>
    <xf numFmtId="0" fontId="15" fillId="14" borderId="34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164" fontId="7" fillId="4" borderId="22" xfId="0" applyNumberFormat="1" applyFont="1" applyFill="1" applyBorder="1" applyAlignment="1" applyProtection="1">
      <alignment vertical="top" wrapText="1" readingOrder="1"/>
      <protection locked="0"/>
    </xf>
    <xf numFmtId="0" fontId="8" fillId="0" borderId="26" xfId="0" applyFont="1" applyBorder="1" applyAlignment="1"/>
    <xf numFmtId="164" fontId="1" fillId="3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13" xfId="0" applyBorder="1" applyAlignment="1">
      <alignment vertical="center"/>
    </xf>
    <xf numFmtId="164" fontId="1" fillId="3" borderId="0" xfId="0" applyNumberFormat="1" applyFont="1" applyFill="1" applyAlignment="1" applyProtection="1">
      <alignment vertical="top" wrapText="1" readingOrder="1"/>
      <protection locked="0"/>
    </xf>
    <xf numFmtId="0" fontId="0" fillId="0" borderId="3" xfId="0" applyBorder="1" applyAlignment="1">
      <alignment vertical="center"/>
    </xf>
    <xf numFmtId="164" fontId="1" fillId="7" borderId="0" xfId="0" applyNumberFormat="1" applyFont="1" applyFill="1" applyAlignment="1" applyProtection="1">
      <alignment vertical="top" wrapText="1" readingOrder="1"/>
      <protection locked="0"/>
    </xf>
    <xf numFmtId="164" fontId="5" fillId="15" borderId="0" xfId="0" applyNumberFormat="1" applyFont="1" applyFill="1" applyAlignment="1" applyProtection="1">
      <alignment vertical="top" wrapText="1" readingOrder="1"/>
      <protection locked="0"/>
    </xf>
    <xf numFmtId="0" fontId="11" fillId="0" borderId="3" xfId="0" applyFont="1" applyBorder="1" applyAlignment="1">
      <alignment vertical="center"/>
    </xf>
    <xf numFmtId="164" fontId="5" fillId="16" borderId="0" xfId="0" applyNumberFormat="1" applyFont="1" applyFill="1" applyAlignment="1" applyProtection="1">
      <alignment vertical="top" wrapText="1" readingOrder="1"/>
      <protection locked="0"/>
    </xf>
    <xf numFmtId="0" fontId="11" fillId="16" borderId="3" xfId="0" applyFont="1" applyFill="1" applyBorder="1" applyAlignment="1">
      <alignment vertical="center"/>
    </xf>
    <xf numFmtId="164" fontId="5" fillId="16" borderId="3" xfId="0" applyNumberFormat="1" applyFont="1" applyFill="1" applyBorder="1" applyAlignment="1" applyProtection="1">
      <alignment vertical="top" wrapText="1" readingOrder="1"/>
      <protection locked="0"/>
    </xf>
    <xf numFmtId="164" fontId="4" fillId="6" borderId="0" xfId="0" applyNumberFormat="1" applyFont="1" applyFill="1" applyAlignment="1" applyProtection="1">
      <alignment vertical="top" wrapText="1" readingOrder="1"/>
      <protection locked="0"/>
    </xf>
    <xf numFmtId="164" fontId="4" fillId="6" borderId="3" xfId="0" applyNumberFormat="1" applyFont="1" applyFill="1" applyBorder="1" applyAlignment="1" applyProtection="1">
      <alignment vertical="top" wrapText="1" readingOrder="1"/>
      <protection locked="0"/>
    </xf>
    <xf numFmtId="164" fontId="4" fillId="2" borderId="0" xfId="0" applyNumberFormat="1" applyFont="1" applyFill="1" applyAlignment="1" applyProtection="1">
      <alignment vertical="top" wrapText="1" readingOrder="1"/>
      <protection locked="0"/>
    </xf>
    <xf numFmtId="164" fontId="4" fillId="2" borderId="3" xfId="0" applyNumberFormat="1" applyFont="1" applyFill="1" applyBorder="1" applyAlignment="1" applyProtection="1">
      <alignment vertical="top" wrapText="1" readingOrder="1"/>
      <protection locked="0"/>
    </xf>
    <xf numFmtId="164" fontId="4" fillId="5" borderId="0" xfId="0" applyNumberFormat="1" applyFont="1" applyFill="1" applyAlignment="1" applyProtection="1">
      <alignment vertical="top" wrapText="1" readingOrder="1"/>
      <protection locked="0"/>
    </xf>
    <xf numFmtId="164" fontId="4" fillId="5" borderId="3" xfId="0" applyNumberFormat="1" applyFont="1" applyFill="1" applyBorder="1" applyAlignment="1" applyProtection="1">
      <alignment vertical="top" wrapText="1" readingOrder="1"/>
      <protection locked="0"/>
    </xf>
    <xf numFmtId="0" fontId="1" fillId="10" borderId="29" xfId="0" applyFont="1" applyFill="1" applyBorder="1" applyAlignment="1" applyProtection="1">
      <alignment horizontal="center" vertical="top" wrapText="1" readingOrder="1"/>
      <protection locked="0"/>
    </xf>
    <xf numFmtId="0" fontId="3" fillId="0" borderId="29" xfId="0" applyFont="1" applyBorder="1" applyAlignment="1" applyProtection="1">
      <alignment vertical="top" wrapText="1"/>
      <protection locked="0"/>
    </xf>
    <xf numFmtId="0" fontId="15" fillId="0" borderId="3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22" fillId="8" borderId="2" xfId="0" applyFont="1" applyFill="1" applyBorder="1" applyAlignment="1" applyProtection="1">
      <alignment vertical="top" wrapText="1" readingOrder="1"/>
      <protection locked="0"/>
    </xf>
    <xf numFmtId="0" fontId="22" fillId="9" borderId="2" xfId="0" applyFont="1" applyFill="1" applyBorder="1" applyAlignment="1" applyProtection="1">
      <alignment vertical="top" wrapText="1" readingOrder="1"/>
      <protection locked="0"/>
    </xf>
    <xf numFmtId="0" fontId="22" fillId="9" borderId="4" xfId="0" applyFont="1" applyFill="1" applyBorder="1" applyAlignment="1" applyProtection="1">
      <alignment vertical="top" wrapText="1" readingOrder="1"/>
      <protection locked="0"/>
    </xf>
    <xf numFmtId="0" fontId="23" fillId="0" borderId="0" xfId="0" applyFont="1" applyFill="1" applyBorder="1" applyAlignment="1"/>
    <xf numFmtId="0" fontId="26" fillId="17" borderId="0" xfId="0" applyFont="1" applyFill="1" applyBorder="1" applyAlignment="1" applyProtection="1">
      <alignment vertical="top" wrapText="1" readingOrder="1"/>
      <protection locked="0"/>
    </xf>
    <xf numFmtId="0" fontId="26" fillId="17" borderId="45" xfId="0" applyFont="1" applyFill="1" applyBorder="1" applyAlignment="1" applyProtection="1">
      <alignment vertical="top" wrapText="1" readingOrder="1"/>
      <protection locked="0"/>
    </xf>
    <xf numFmtId="164" fontId="26" fillId="17" borderId="45" xfId="0" applyNumberFormat="1" applyFont="1" applyFill="1" applyBorder="1" applyAlignment="1" applyProtection="1">
      <alignment vertical="top" wrapText="1" readingOrder="1"/>
      <protection locked="0"/>
    </xf>
    <xf numFmtId="164" fontId="26" fillId="17" borderId="0" xfId="0" applyNumberFormat="1" applyFont="1" applyFill="1" applyBorder="1" applyAlignment="1" applyProtection="1">
      <alignment vertical="top" wrapText="1" readingOrder="1"/>
      <protection locked="0"/>
    </xf>
    <xf numFmtId="0" fontId="24" fillId="19" borderId="47" xfId="0" applyFont="1" applyFill="1" applyBorder="1" applyAlignment="1" applyProtection="1">
      <alignment vertical="top" wrapText="1" readingOrder="1"/>
      <protection locked="0"/>
    </xf>
    <xf numFmtId="164" fontId="24" fillId="19" borderId="47" xfId="0" applyNumberFormat="1" applyFont="1" applyFill="1" applyBorder="1" applyAlignment="1" applyProtection="1">
      <alignment vertical="top" wrapText="1" readingOrder="1"/>
      <protection locked="0"/>
    </xf>
    <xf numFmtId="0" fontId="24" fillId="20" borderId="47" xfId="0" applyFont="1" applyFill="1" applyBorder="1" applyAlignment="1" applyProtection="1">
      <alignment vertical="top" wrapText="1" readingOrder="1"/>
      <protection locked="0"/>
    </xf>
    <xf numFmtId="164" fontId="24" fillId="20" borderId="47" xfId="0" applyNumberFormat="1" applyFont="1" applyFill="1" applyBorder="1" applyAlignment="1" applyProtection="1">
      <alignment vertical="top" wrapText="1" readingOrder="1"/>
      <protection locked="0"/>
    </xf>
    <xf numFmtId="0" fontId="24" fillId="20" borderId="48" xfId="0" applyFont="1" applyFill="1" applyBorder="1" applyAlignment="1" applyProtection="1">
      <alignment vertical="top" wrapText="1" readingOrder="1"/>
      <protection locked="0"/>
    </xf>
    <xf numFmtId="164" fontId="24" fillId="20" borderId="48" xfId="0" applyNumberFormat="1" applyFont="1" applyFill="1" applyBorder="1" applyAlignment="1" applyProtection="1">
      <alignment vertical="top" wrapText="1" readingOrder="1"/>
      <protection locked="0"/>
    </xf>
    <xf numFmtId="0" fontId="27" fillId="18" borderId="47" xfId="0" applyFont="1" applyFill="1" applyBorder="1" applyAlignment="1" applyProtection="1">
      <alignment vertical="top" wrapText="1" readingOrder="1"/>
      <protection locked="0"/>
    </xf>
    <xf numFmtId="0" fontId="25" fillId="18" borderId="47" xfId="0" applyFont="1" applyFill="1" applyBorder="1" applyAlignment="1" applyProtection="1">
      <alignment vertical="top" wrapText="1" readingOrder="1"/>
      <protection locked="0"/>
    </xf>
    <xf numFmtId="164" fontId="25" fillId="18" borderId="47" xfId="0" applyNumberFormat="1" applyFont="1" applyFill="1" applyBorder="1" applyAlignment="1" applyProtection="1">
      <alignment vertical="top" wrapText="1" readingOrder="1"/>
      <protection locked="0"/>
    </xf>
    <xf numFmtId="0" fontId="25" fillId="21" borderId="47" xfId="0" applyFont="1" applyFill="1" applyBorder="1" applyAlignment="1" applyProtection="1">
      <alignment vertical="top" wrapText="1" readingOrder="1"/>
      <protection locked="0"/>
    </xf>
    <xf numFmtId="164" fontId="25" fillId="21" borderId="47" xfId="0" applyNumberFormat="1" applyFont="1" applyFill="1" applyBorder="1" applyAlignment="1" applyProtection="1">
      <alignment vertical="top" wrapText="1" readingOrder="1"/>
      <protection locked="0"/>
    </xf>
    <xf numFmtId="0" fontId="25" fillId="21" borderId="46" xfId="0" applyFont="1" applyFill="1" applyBorder="1" applyAlignment="1" applyProtection="1">
      <alignment vertical="top" wrapText="1" readingOrder="1"/>
      <protection locked="0"/>
    </xf>
    <xf numFmtId="164" fontId="25" fillId="21" borderId="46" xfId="0" applyNumberFormat="1" applyFont="1" applyFill="1" applyBorder="1" applyAlignment="1" applyProtection="1">
      <alignment vertical="top" wrapText="1" readingOrder="1"/>
      <protection locked="0"/>
    </xf>
    <xf numFmtId="0" fontId="7" fillId="4" borderId="0" xfId="0" applyFont="1" applyFill="1" applyBorder="1" applyAlignment="1" applyProtection="1">
      <alignment vertical="top" wrapText="1" readingOrder="1"/>
      <protection locked="0"/>
    </xf>
    <xf numFmtId="0" fontId="1" fillId="8" borderId="0" xfId="0" applyFont="1" applyFill="1" applyBorder="1" applyAlignment="1" applyProtection="1">
      <alignment vertical="top" wrapText="1" readingOrder="1"/>
      <protection locked="0"/>
    </xf>
    <xf numFmtId="0" fontId="1" fillId="9" borderId="0" xfId="0" applyFont="1" applyFill="1" applyBorder="1" applyAlignment="1" applyProtection="1">
      <alignment vertical="top" wrapText="1" readingOrder="1"/>
      <protection locked="0"/>
    </xf>
    <xf numFmtId="0" fontId="1" fillId="10" borderId="49" xfId="0" applyFont="1" applyFill="1" applyBorder="1" applyAlignment="1" applyProtection="1">
      <alignment horizontal="center" vertical="top" wrapText="1" readingOrder="1"/>
      <protection locked="0"/>
    </xf>
    <xf numFmtId="164" fontId="7" fillId="4" borderId="50" xfId="0" applyNumberFormat="1" applyFont="1" applyFill="1" applyBorder="1" applyAlignment="1" applyProtection="1">
      <alignment vertical="top" wrapText="1" readingOrder="1"/>
      <protection locked="0"/>
    </xf>
    <xf numFmtId="164" fontId="1" fillId="8" borderId="51" xfId="0" applyNumberFormat="1" applyFont="1" applyFill="1" applyBorder="1" applyAlignment="1" applyProtection="1">
      <alignment vertical="top" wrapText="1" readingOrder="1"/>
      <protection locked="0"/>
    </xf>
    <xf numFmtId="164" fontId="1" fillId="9" borderId="51" xfId="0" applyNumberFormat="1" applyFont="1" applyFill="1" applyBorder="1" applyAlignment="1" applyProtection="1">
      <alignment vertical="top" wrapText="1" readingOrder="1"/>
      <protection locked="0"/>
    </xf>
    <xf numFmtId="164" fontId="1" fillId="9" borderId="52" xfId="0" applyNumberFormat="1" applyFont="1" applyFill="1" applyBorder="1" applyAlignment="1" applyProtection="1">
      <alignment vertical="top" wrapText="1" readingOrder="1"/>
      <protection locked="0"/>
    </xf>
    <xf numFmtId="164" fontId="1" fillId="12" borderId="53" xfId="0" applyNumberFormat="1" applyFont="1" applyFill="1" applyBorder="1" applyAlignment="1" applyProtection="1">
      <alignment horizontal="right" vertical="top" wrapText="1" readingOrder="1"/>
      <protection locked="0"/>
    </xf>
    <xf numFmtId="0" fontId="7" fillId="4" borderId="54" xfId="0" applyFont="1" applyFill="1" applyBorder="1" applyAlignment="1" applyProtection="1">
      <alignment vertical="top" wrapText="1" readingOrder="1"/>
      <protection locked="0"/>
    </xf>
    <xf numFmtId="0" fontId="5" fillId="11" borderId="0" xfId="0" applyFont="1" applyFill="1" applyBorder="1" applyAlignment="1" applyProtection="1">
      <alignment vertical="top" wrapText="1" readingOrder="1"/>
      <protection locked="0"/>
    </xf>
    <xf numFmtId="0" fontId="1" fillId="12" borderId="0" xfId="0" applyFont="1" applyFill="1" applyBorder="1" applyAlignment="1" applyProtection="1">
      <alignment vertical="top" wrapText="1" readingOrder="1"/>
      <protection locked="0"/>
    </xf>
    <xf numFmtId="0" fontId="1" fillId="12" borderId="0" xfId="0" applyFont="1" applyFill="1" applyBorder="1" applyAlignment="1" applyProtection="1">
      <alignment horizontal="left" vertical="top" wrapText="1" readingOrder="1"/>
      <protection locked="0"/>
    </xf>
    <xf numFmtId="0" fontId="4" fillId="4" borderId="54" xfId="0" applyFont="1" applyFill="1" applyBorder="1" applyAlignment="1" applyProtection="1">
      <alignment vertical="top" wrapText="1" readingOrder="1"/>
      <protection locked="0"/>
    </xf>
    <xf numFmtId="0" fontId="5" fillId="11" borderId="54" xfId="0" applyFont="1" applyFill="1" applyBorder="1" applyAlignment="1" applyProtection="1">
      <alignment horizontal="center" vertical="top" wrapText="1" readingOrder="1"/>
      <protection locked="0"/>
    </xf>
    <xf numFmtId="0" fontId="1" fillId="12" borderId="54" xfId="0" applyFont="1" applyFill="1" applyBorder="1" applyAlignment="1" applyProtection="1">
      <alignment horizontal="center" vertical="top" wrapText="1" readingOrder="1"/>
      <protection locked="0"/>
    </xf>
    <xf numFmtId="0" fontId="1" fillId="12" borderId="4" xfId="0" applyFont="1" applyFill="1" applyBorder="1" applyAlignment="1" applyProtection="1">
      <alignment horizontal="center" vertical="top" wrapText="1" readingOrder="1"/>
      <protection locked="0"/>
    </xf>
    <xf numFmtId="164" fontId="7" fillId="4" borderId="53" xfId="0" applyNumberFormat="1" applyFont="1" applyFill="1" applyBorder="1" applyAlignment="1" applyProtection="1">
      <alignment vertical="top" wrapText="1" readingOrder="1"/>
      <protection locked="0"/>
    </xf>
    <xf numFmtId="164" fontId="5" fillId="11" borderId="53" xfId="0" applyNumberFormat="1" applyFont="1" applyFill="1" applyBorder="1" applyAlignment="1" applyProtection="1">
      <alignment vertical="top" wrapText="1" readingOrder="1"/>
      <protection locked="0"/>
    </xf>
    <xf numFmtId="164" fontId="1" fillId="12" borderId="53" xfId="0" applyNumberFormat="1" applyFont="1" applyFill="1" applyBorder="1" applyAlignment="1" applyProtection="1">
      <alignment vertical="top" wrapText="1" readingOrder="1"/>
      <protection locked="0"/>
    </xf>
    <xf numFmtId="4" fontId="3" fillId="12" borderId="53" xfId="0" applyNumberFormat="1" applyFont="1" applyFill="1" applyBorder="1" applyAlignment="1">
      <alignment horizontal="right"/>
    </xf>
    <xf numFmtId="164" fontId="7" fillId="4" borderId="55" xfId="0" applyNumberFormat="1" applyFont="1" applyFill="1" applyBorder="1" applyAlignment="1" applyProtection="1">
      <alignment vertical="top" wrapText="1" readingOrder="1"/>
      <protection locked="0"/>
    </xf>
    <xf numFmtId="164" fontId="1" fillId="12" borderId="52" xfId="0" applyNumberFormat="1" applyFont="1" applyFill="1" applyBorder="1" applyAlignment="1" applyProtection="1">
      <alignment vertical="top" wrapText="1" readingOrder="1"/>
      <protection locked="0"/>
    </xf>
    <xf numFmtId="0" fontId="18" fillId="12" borderId="54" xfId="0" applyFont="1" applyFill="1" applyBorder="1" applyAlignment="1" applyProtection="1">
      <alignment horizontal="center" vertical="top" wrapText="1" readingOrder="1"/>
      <protection locked="0"/>
    </xf>
    <xf numFmtId="0" fontId="18" fillId="12" borderId="0" xfId="0" applyFont="1" applyFill="1" applyBorder="1" applyAlignment="1" applyProtection="1">
      <alignment vertical="top" wrapText="1" readingOrder="1"/>
      <protection locked="0"/>
    </xf>
    <xf numFmtId="0" fontId="18" fillId="10" borderId="5" xfId="0" applyFont="1" applyFill="1" applyBorder="1" applyAlignment="1" applyProtection="1">
      <alignment horizontal="center" vertical="top" wrapText="1" readingOrder="1"/>
      <protection locked="0"/>
    </xf>
    <xf numFmtId="0" fontId="14" fillId="13" borderId="37" xfId="0" applyFont="1" applyFill="1" applyBorder="1" applyAlignment="1" applyProtection="1">
      <alignment vertical="top" wrapText="1" readingOrder="1"/>
      <protection locked="0"/>
    </xf>
    <xf numFmtId="164" fontId="18" fillId="12" borderId="53" xfId="0" applyNumberFormat="1" applyFont="1" applyFill="1" applyBorder="1" applyAlignment="1" applyProtection="1">
      <alignment vertical="top" wrapText="1" readingOrder="1"/>
      <protection locked="0"/>
    </xf>
    <xf numFmtId="164" fontId="14" fillId="13" borderId="56" xfId="0" applyNumberFormat="1" applyFont="1" applyFill="1" applyBorder="1" applyAlignment="1" applyProtection="1">
      <alignment vertical="top" wrapText="1" readingOrder="1"/>
      <protection locked="0"/>
    </xf>
    <xf numFmtId="164" fontId="7" fillId="4" borderId="54" xfId="0" applyNumberFormat="1" applyFont="1" applyFill="1" applyBorder="1" applyAlignment="1" applyProtection="1">
      <alignment vertical="top" wrapText="1" readingOrder="1"/>
      <protection locked="0"/>
    </xf>
    <xf numFmtId="164" fontId="7" fillId="4" borderId="0" xfId="0" applyNumberFormat="1" applyFont="1" applyFill="1" applyBorder="1" applyAlignment="1" applyProtection="1">
      <alignment vertical="top" wrapText="1" readingOrder="1"/>
      <protection locked="0"/>
    </xf>
    <xf numFmtId="164" fontId="7" fillId="4" borderId="3" xfId="0" applyNumberFormat="1" applyFont="1" applyFill="1" applyBorder="1" applyAlignment="1" applyProtection="1">
      <alignment vertical="top" wrapText="1" readingOrder="1"/>
      <protection locked="0"/>
    </xf>
    <xf numFmtId="164" fontId="18" fillId="12" borderId="54" xfId="0" applyNumberFormat="1" applyFont="1" applyFill="1" applyBorder="1" applyAlignment="1" applyProtection="1">
      <alignment vertical="top" wrapText="1" readingOrder="1"/>
      <protection locked="0"/>
    </xf>
    <xf numFmtId="164" fontId="18" fillId="12" borderId="3" xfId="0" applyNumberFormat="1" applyFont="1" applyFill="1" applyBorder="1" applyAlignment="1" applyProtection="1">
      <alignment vertical="top" wrapText="1" readingOrder="1"/>
      <protection locked="0"/>
    </xf>
    <xf numFmtId="164" fontId="7" fillId="4" borderId="57" xfId="0" applyNumberFormat="1" applyFont="1" applyFill="1" applyBorder="1" applyAlignment="1" applyProtection="1">
      <alignment vertical="top" wrapText="1" readingOrder="1"/>
      <protection locked="0"/>
    </xf>
    <xf numFmtId="0" fontId="7" fillId="4" borderId="21" xfId="0" applyFont="1" applyFill="1" applyBorder="1" applyAlignment="1" applyProtection="1">
      <alignment horizontal="center" vertical="top" wrapText="1" readingOrder="1"/>
      <protection locked="0"/>
    </xf>
    <xf numFmtId="0" fontId="14" fillId="13" borderId="3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12" borderId="43" xfId="0" applyFont="1" applyFill="1" applyBorder="1" applyAlignment="1" applyProtection="1">
      <alignment horizontal="center" vertical="center" wrapText="1" readingOrder="1"/>
      <protection locked="0"/>
    </xf>
    <xf numFmtId="0" fontId="8" fillId="12" borderId="44" xfId="0" applyFont="1" applyFill="1" applyBorder="1" applyAlignment="1" applyProtection="1">
      <alignment horizontal="center" vertical="center" wrapText="1" readingOrder="1"/>
      <protection locked="0"/>
    </xf>
    <xf numFmtId="0" fontId="8" fillId="12" borderId="23" xfId="0" applyFont="1" applyFill="1" applyBorder="1" applyAlignment="1" applyProtection="1">
      <alignment horizontal="center" vertical="top" wrapText="1" readingOrder="1"/>
      <protection locked="0"/>
    </xf>
    <xf numFmtId="0" fontId="8" fillId="12" borderId="20" xfId="0" applyFont="1" applyFill="1" applyBorder="1" applyAlignment="1" applyProtection="1">
      <alignment horizontal="center" vertical="top" wrapText="1" readingOrder="1"/>
      <protection locked="0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58" xfId="0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E53DF"/>
      <color rgb="FF674BDD"/>
      <color rgb="FFB850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4"/>
  <sheetViews>
    <sheetView tabSelected="1" topLeftCell="A445" zoomScaleNormal="100" workbookViewId="0">
      <selection activeCell="J449" sqref="J449"/>
    </sheetView>
  </sheetViews>
  <sheetFormatPr defaultRowHeight="12.75" x14ac:dyDescent="0.2"/>
  <cols>
    <col min="1" max="1" width="14.28515625" customWidth="1"/>
    <col min="2" max="2" width="60.28515625" customWidth="1"/>
    <col min="3" max="3" width="13.5703125" customWidth="1"/>
    <col min="4" max="4" width="12.85546875" customWidth="1"/>
    <col min="5" max="5" width="13.5703125" customWidth="1"/>
  </cols>
  <sheetData>
    <row r="1" spans="1:5" ht="15" x14ac:dyDescent="0.2">
      <c r="A1" s="81" t="s">
        <v>0</v>
      </c>
      <c r="B1" s="78"/>
      <c r="C1" s="82" t="s">
        <v>3</v>
      </c>
      <c r="D1" s="82" t="s">
        <v>263</v>
      </c>
    </row>
    <row r="2" spans="1:5" ht="14.25" x14ac:dyDescent="0.2">
      <c r="A2" s="78" t="s">
        <v>1</v>
      </c>
      <c r="B2" s="78"/>
      <c r="C2" s="82" t="s">
        <v>4</v>
      </c>
      <c r="D2" s="82" t="s">
        <v>5</v>
      </c>
    </row>
    <row r="3" spans="1:5" ht="14.25" x14ac:dyDescent="0.2">
      <c r="A3" s="78" t="s">
        <v>2</v>
      </c>
      <c r="B3" s="78"/>
      <c r="C3" s="82" t="s">
        <v>236</v>
      </c>
    </row>
    <row r="4" spans="1:5" ht="14.25" x14ac:dyDescent="0.2">
      <c r="A4" s="82"/>
      <c r="B4" s="82"/>
    </row>
    <row r="5" spans="1:5" ht="14.25" x14ac:dyDescent="0.2">
      <c r="A5" s="82"/>
      <c r="B5" s="82"/>
    </row>
    <row r="7" spans="1:5" ht="19.5" x14ac:dyDescent="0.2">
      <c r="A7" s="270" t="s">
        <v>237</v>
      </c>
      <c r="B7" s="270"/>
      <c r="C7" s="270"/>
      <c r="D7" s="270"/>
      <c r="E7" s="270"/>
    </row>
    <row r="8" spans="1:5" ht="20.25" x14ac:dyDescent="0.2">
      <c r="A8" s="95"/>
      <c r="B8" s="95"/>
      <c r="C8" s="95"/>
      <c r="D8" s="95"/>
      <c r="E8" s="95"/>
    </row>
    <row r="10" spans="1:5" ht="15" x14ac:dyDescent="0.2">
      <c r="A10" s="269" t="s">
        <v>6</v>
      </c>
      <c r="B10" s="269"/>
      <c r="C10" s="269"/>
      <c r="D10" s="269"/>
      <c r="E10" s="269"/>
    </row>
    <row r="12" spans="1:5" ht="15" x14ac:dyDescent="0.2">
      <c r="A12" s="269" t="s">
        <v>7</v>
      </c>
      <c r="B12" s="269"/>
      <c r="C12" s="269"/>
      <c r="D12" s="269"/>
      <c r="E12" s="269"/>
    </row>
    <row r="13" spans="1:5" ht="13.5" thickBot="1" x14ac:dyDescent="0.25">
      <c r="E13" s="209" t="s">
        <v>8</v>
      </c>
    </row>
    <row r="14" spans="1:5" ht="40.9" customHeight="1" thickTop="1" thickBot="1" x14ac:dyDescent="0.25">
      <c r="A14" s="129" t="s">
        <v>9</v>
      </c>
      <c r="B14" s="117" t="s">
        <v>10</v>
      </c>
      <c r="C14" s="129" t="s">
        <v>13</v>
      </c>
      <c r="D14" s="52" t="s">
        <v>12</v>
      </c>
      <c r="E14" s="234" t="s">
        <v>238</v>
      </c>
    </row>
    <row r="15" spans="1:5" ht="19.899999999999999" customHeight="1" thickTop="1" x14ac:dyDescent="0.2">
      <c r="A15" s="240"/>
      <c r="B15" s="231" t="s">
        <v>14</v>
      </c>
      <c r="C15" s="260">
        <f>C16+C17</f>
        <v>3577747.64</v>
      </c>
      <c r="D15" s="261">
        <f>D16+D17</f>
        <v>239230.0499999999</v>
      </c>
      <c r="E15" s="262">
        <f>E16+E17</f>
        <v>3816977.69</v>
      </c>
    </row>
    <row r="16" spans="1:5" ht="19.899999999999999" customHeight="1" x14ac:dyDescent="0.2">
      <c r="A16" s="254" t="s">
        <v>15</v>
      </c>
      <c r="B16" s="255" t="s">
        <v>16</v>
      </c>
      <c r="C16" s="263">
        <v>3577747.64</v>
      </c>
      <c r="D16" s="126">
        <f>E16-C16</f>
        <v>237218.87999999989</v>
      </c>
      <c r="E16" s="264">
        <v>3814966.52</v>
      </c>
    </row>
    <row r="17" spans="1:5" ht="19.899999999999999" customHeight="1" thickBot="1" x14ac:dyDescent="0.25">
      <c r="A17" s="254" t="s">
        <v>17</v>
      </c>
      <c r="B17" s="255" t="s">
        <v>18</v>
      </c>
      <c r="C17" s="263">
        <v>0</v>
      </c>
      <c r="D17" s="126">
        <f>E17-C17</f>
        <v>2011.17</v>
      </c>
      <c r="E17" s="264">
        <v>2011.17</v>
      </c>
    </row>
    <row r="18" spans="1:5" ht="40.15" customHeight="1" thickTop="1" thickBot="1" x14ac:dyDescent="0.25">
      <c r="A18" s="256" t="s">
        <v>9</v>
      </c>
      <c r="B18" s="136" t="s">
        <v>10</v>
      </c>
      <c r="C18" s="129" t="s">
        <v>13</v>
      </c>
      <c r="D18" s="52" t="s">
        <v>12</v>
      </c>
      <c r="E18" s="234" t="s">
        <v>238</v>
      </c>
    </row>
    <row r="19" spans="1:5" ht="19.899999999999999" customHeight="1" thickTop="1" x14ac:dyDescent="0.2">
      <c r="A19" s="266"/>
      <c r="B19" s="178" t="s">
        <v>19</v>
      </c>
      <c r="C19" s="86">
        <f>C20+C21</f>
        <v>3581447.64</v>
      </c>
      <c r="D19" s="188">
        <f>D20+D21</f>
        <v>239230.05000000002</v>
      </c>
      <c r="E19" s="265">
        <f>E20+E21</f>
        <v>3820677.69</v>
      </c>
    </row>
    <row r="20" spans="1:5" ht="19.899999999999999" customHeight="1" x14ac:dyDescent="0.2">
      <c r="A20" s="254" t="s">
        <v>20</v>
      </c>
      <c r="B20" s="255" t="s">
        <v>21</v>
      </c>
      <c r="C20" s="263">
        <v>3562317.64</v>
      </c>
      <c r="D20" s="126">
        <f>E20-C20</f>
        <v>229400.02000000002</v>
      </c>
      <c r="E20" s="67">
        <v>3791717.66</v>
      </c>
    </row>
    <row r="21" spans="1:5" ht="19.899999999999999" customHeight="1" x14ac:dyDescent="0.2">
      <c r="A21" s="254" t="s">
        <v>22</v>
      </c>
      <c r="B21" s="255" t="s">
        <v>23</v>
      </c>
      <c r="C21" s="263">
        <v>19130</v>
      </c>
      <c r="D21" s="126">
        <f>E21-C21</f>
        <v>9830.0299999999988</v>
      </c>
      <c r="E21" s="67">
        <v>28960.03</v>
      </c>
    </row>
    <row r="22" spans="1:5" ht="19.899999999999999" customHeight="1" thickBot="1" x14ac:dyDescent="0.25">
      <c r="A22" s="267">
        <v>9</v>
      </c>
      <c r="B22" s="32" t="s">
        <v>24</v>
      </c>
      <c r="C22" s="87">
        <f>C15-C19</f>
        <v>-3700</v>
      </c>
      <c r="D22" s="180">
        <f>D15-D19</f>
        <v>0</v>
      </c>
      <c r="E22" s="181">
        <f>E15-E19</f>
        <v>-3700</v>
      </c>
    </row>
    <row r="23" spans="1:5" ht="13.5" thickTop="1" x14ac:dyDescent="0.2"/>
    <row r="26" spans="1:5" ht="15" x14ac:dyDescent="0.2">
      <c r="A26" s="269" t="s">
        <v>25</v>
      </c>
      <c r="B26" s="269"/>
      <c r="C26" s="269"/>
      <c r="D26" s="269"/>
      <c r="E26" s="269"/>
    </row>
    <row r="27" spans="1:5" ht="13.5" thickBot="1" x14ac:dyDescent="0.25"/>
    <row r="28" spans="1:5" ht="52.5" thickTop="1" thickBot="1" x14ac:dyDescent="0.25">
      <c r="A28" s="129" t="s">
        <v>9</v>
      </c>
      <c r="B28" s="117" t="s">
        <v>10</v>
      </c>
      <c r="C28" s="129" t="s">
        <v>13</v>
      </c>
      <c r="D28" s="52" t="s">
        <v>12</v>
      </c>
      <c r="E28" s="234" t="s">
        <v>238</v>
      </c>
    </row>
    <row r="29" spans="1:5" ht="19.899999999999999" customHeight="1" thickTop="1" x14ac:dyDescent="0.2">
      <c r="A29" s="240"/>
      <c r="B29" s="231" t="s">
        <v>26</v>
      </c>
      <c r="C29" s="88">
        <v>0</v>
      </c>
      <c r="D29" s="122">
        <v>0</v>
      </c>
      <c r="E29" s="252">
        <v>0</v>
      </c>
    </row>
    <row r="30" spans="1:5" ht="19.899999999999999" customHeight="1" thickBot="1" x14ac:dyDescent="0.25">
      <c r="A30" s="254">
        <v>8</v>
      </c>
      <c r="B30" s="255" t="s">
        <v>27</v>
      </c>
      <c r="C30" s="89">
        <v>0</v>
      </c>
      <c r="D30" s="126">
        <v>0</v>
      </c>
      <c r="E30" s="258">
        <v>0</v>
      </c>
    </row>
    <row r="31" spans="1:5" ht="52.5" thickTop="1" thickBot="1" x14ac:dyDescent="0.25">
      <c r="A31" s="256" t="s">
        <v>9</v>
      </c>
      <c r="B31" s="136" t="s">
        <v>10</v>
      </c>
      <c r="C31" s="129" t="s">
        <v>13</v>
      </c>
      <c r="D31" s="52" t="s">
        <v>12</v>
      </c>
      <c r="E31" s="234" t="s">
        <v>238</v>
      </c>
    </row>
    <row r="32" spans="1:5" ht="19.149999999999999" customHeight="1" thickTop="1" x14ac:dyDescent="0.2">
      <c r="A32" s="240"/>
      <c r="B32" s="231" t="s">
        <v>28</v>
      </c>
      <c r="C32" s="90">
        <v>0</v>
      </c>
      <c r="D32" s="138">
        <v>0</v>
      </c>
      <c r="E32" s="248">
        <v>0</v>
      </c>
    </row>
    <row r="33" spans="1:10" ht="19.899999999999999" customHeight="1" x14ac:dyDescent="0.2">
      <c r="A33" s="254">
        <v>5</v>
      </c>
      <c r="B33" s="255" t="s">
        <v>29</v>
      </c>
      <c r="C33" s="89">
        <v>0</v>
      </c>
      <c r="D33" s="126">
        <v>0</v>
      </c>
      <c r="E33" s="258">
        <v>0</v>
      </c>
    </row>
    <row r="34" spans="1:10" ht="19.899999999999999" customHeight="1" thickBot="1" x14ac:dyDescent="0.25">
      <c r="A34" s="257"/>
      <c r="B34" s="140" t="s">
        <v>30</v>
      </c>
      <c r="C34" s="91">
        <v>0</v>
      </c>
      <c r="D34" s="142">
        <v>0</v>
      </c>
      <c r="E34" s="259">
        <v>0</v>
      </c>
    </row>
    <row r="35" spans="1:10" ht="13.5" thickTop="1" x14ac:dyDescent="0.2"/>
    <row r="38" spans="1:10" ht="15" x14ac:dyDescent="0.2">
      <c r="A38" s="269" t="s">
        <v>31</v>
      </c>
      <c r="B38" s="269"/>
      <c r="C38" s="269"/>
      <c r="D38" s="269"/>
      <c r="E38" s="269"/>
    </row>
    <row r="39" spans="1:10" ht="13.5" thickBot="1" x14ac:dyDescent="0.25"/>
    <row r="40" spans="1:10" ht="52.5" thickTop="1" thickBot="1" x14ac:dyDescent="0.25">
      <c r="A40" s="129" t="s">
        <v>32</v>
      </c>
      <c r="B40" s="117"/>
      <c r="C40" s="129" t="s">
        <v>13</v>
      </c>
      <c r="D40" s="52" t="s">
        <v>12</v>
      </c>
      <c r="E40" s="234" t="s">
        <v>238</v>
      </c>
    </row>
    <row r="41" spans="1:10" ht="25.9" customHeight="1" thickTop="1" x14ac:dyDescent="0.2">
      <c r="A41" s="271" t="s">
        <v>33</v>
      </c>
      <c r="B41" s="272"/>
      <c r="C41" s="92">
        <v>3700</v>
      </c>
      <c r="D41" s="74">
        <v>0</v>
      </c>
      <c r="E41" s="132">
        <v>3700</v>
      </c>
    </row>
    <row r="42" spans="1:10" ht="25.9" customHeight="1" x14ac:dyDescent="0.2">
      <c r="A42" s="273" t="s">
        <v>34</v>
      </c>
      <c r="B42" s="274"/>
      <c r="C42" s="93">
        <v>3700</v>
      </c>
      <c r="D42" s="75">
        <v>0</v>
      </c>
      <c r="E42" s="111">
        <v>3700</v>
      </c>
    </row>
    <row r="43" spans="1:10" ht="10.15" customHeight="1" x14ac:dyDescent="0.2">
      <c r="A43" s="184"/>
      <c r="B43" s="185"/>
      <c r="C43" s="185"/>
      <c r="D43" s="185"/>
      <c r="E43" s="185"/>
    </row>
    <row r="44" spans="1:10" ht="24" customHeight="1" thickBot="1" x14ac:dyDescent="0.25">
      <c r="A44" s="130" t="s">
        <v>35</v>
      </c>
      <c r="B44" s="131"/>
      <c r="C44" s="76">
        <f>C22+C42</f>
        <v>0</v>
      </c>
      <c r="D44" s="76">
        <f>D22+D42</f>
        <v>0</v>
      </c>
      <c r="E44" s="182">
        <f>E22+E42</f>
        <v>0</v>
      </c>
    </row>
    <row r="45" spans="1:10" ht="13.5" thickTop="1" x14ac:dyDescent="0.2"/>
    <row r="46" spans="1:10" ht="37.9" customHeight="1" x14ac:dyDescent="0.2">
      <c r="A46" s="275" t="s">
        <v>36</v>
      </c>
      <c r="B46" s="275"/>
      <c r="C46" s="275"/>
      <c r="D46" s="275"/>
      <c r="E46" s="275"/>
      <c r="F46" s="34"/>
      <c r="G46" s="34"/>
      <c r="H46" s="34"/>
      <c r="I46" s="34"/>
      <c r="J46" s="34"/>
    </row>
    <row r="47" spans="1:10" x14ac:dyDescent="0.2">
      <c r="A47" s="187"/>
      <c r="B47" s="187"/>
      <c r="C47" s="187"/>
      <c r="D47" s="187"/>
      <c r="E47" s="187"/>
    </row>
    <row r="48" spans="1:10" x14ac:dyDescent="0.2">
      <c r="A48" s="84"/>
      <c r="B48" s="84"/>
      <c r="C48" s="84"/>
      <c r="D48" s="84"/>
      <c r="E48" s="84"/>
    </row>
    <row r="49" spans="1:5" ht="15" x14ac:dyDescent="0.2">
      <c r="A49" s="268" t="s">
        <v>6</v>
      </c>
      <c r="B49" s="268"/>
      <c r="C49" s="268"/>
      <c r="D49" s="268"/>
      <c r="E49" s="268"/>
    </row>
    <row r="50" spans="1:5" ht="14.25" x14ac:dyDescent="0.2">
      <c r="A50" s="33"/>
      <c r="B50" s="33"/>
      <c r="C50" s="33"/>
      <c r="D50" s="33"/>
      <c r="E50" s="33"/>
    </row>
    <row r="51" spans="1:5" ht="15" x14ac:dyDescent="0.2">
      <c r="A51" s="268" t="s">
        <v>37</v>
      </c>
      <c r="B51" s="268"/>
      <c r="C51" s="268"/>
      <c r="D51" s="268"/>
      <c r="E51" s="268"/>
    </row>
    <row r="52" spans="1:5" ht="13.5" thickBot="1" x14ac:dyDescent="0.25"/>
    <row r="53" spans="1:5" ht="52.5" thickTop="1" thickBot="1" x14ac:dyDescent="0.25">
      <c r="A53" s="129" t="s">
        <v>9</v>
      </c>
      <c r="B53" s="117" t="s">
        <v>10</v>
      </c>
      <c r="C53" s="52" t="s">
        <v>13</v>
      </c>
      <c r="D53" s="52" t="s">
        <v>12</v>
      </c>
      <c r="E53" s="234" t="s">
        <v>238</v>
      </c>
    </row>
    <row r="54" spans="1:5" ht="19.899999999999999" customHeight="1" thickTop="1" x14ac:dyDescent="0.2">
      <c r="A54" s="240"/>
      <c r="B54" s="231" t="s">
        <v>14</v>
      </c>
      <c r="C54" s="138">
        <f>C55+C61+C63</f>
        <v>3581447.64</v>
      </c>
      <c r="D54" s="138">
        <f>D55+D61+D63</f>
        <v>239230.05000000002</v>
      </c>
      <c r="E54" s="248">
        <f>E55+E61+E63</f>
        <v>3820677.69</v>
      </c>
    </row>
    <row r="55" spans="1:5" ht="19.899999999999999" customHeight="1" x14ac:dyDescent="0.2">
      <c r="A55" s="245" t="s">
        <v>15</v>
      </c>
      <c r="B55" s="241" t="s">
        <v>16</v>
      </c>
      <c r="C55" s="171">
        <f>SUM(C56:C60)</f>
        <v>3577747.64</v>
      </c>
      <c r="D55" s="171">
        <f>SUM(D56:D60)</f>
        <v>237218.88</v>
      </c>
      <c r="E55" s="249">
        <f>SUM(E56:E60)</f>
        <v>3814966.52</v>
      </c>
    </row>
    <row r="56" spans="1:5" ht="25.5" customHeight="1" x14ac:dyDescent="0.2">
      <c r="A56" s="246" t="s">
        <v>38</v>
      </c>
      <c r="B56" s="242" t="s">
        <v>39</v>
      </c>
      <c r="C56" s="146">
        <v>2525751.9500000002</v>
      </c>
      <c r="D56" s="146">
        <f>E56-C56</f>
        <v>200567.39999999991</v>
      </c>
      <c r="E56" s="250">
        <v>2726319.35</v>
      </c>
    </row>
    <row r="57" spans="1:5" ht="25.5" customHeight="1" x14ac:dyDescent="0.2">
      <c r="A57" s="246" t="s">
        <v>40</v>
      </c>
      <c r="B57" s="242" t="s">
        <v>41</v>
      </c>
      <c r="C57" s="146">
        <v>99765</v>
      </c>
      <c r="D57" s="146">
        <f>E57-C57</f>
        <v>4895</v>
      </c>
      <c r="E57" s="250">
        <v>104660</v>
      </c>
    </row>
    <row r="58" spans="1:5" ht="25.5" customHeight="1" x14ac:dyDescent="0.2">
      <c r="A58" s="246" t="s">
        <v>42</v>
      </c>
      <c r="B58" s="242" t="s">
        <v>266</v>
      </c>
      <c r="C58" s="146">
        <v>19020</v>
      </c>
      <c r="D58" s="146">
        <f>E58-C58</f>
        <v>3800</v>
      </c>
      <c r="E58" s="250">
        <v>22820</v>
      </c>
    </row>
    <row r="59" spans="1:5" ht="25.5" customHeight="1" x14ac:dyDescent="0.2">
      <c r="A59" s="246" t="s">
        <v>44</v>
      </c>
      <c r="B59" s="242" t="s">
        <v>45</v>
      </c>
      <c r="C59" s="146">
        <v>933180.69</v>
      </c>
      <c r="D59" s="146">
        <f>E59-C59</f>
        <v>27933.840000000084</v>
      </c>
      <c r="E59" s="250">
        <v>961114.53</v>
      </c>
    </row>
    <row r="60" spans="1:5" ht="25.5" customHeight="1" x14ac:dyDescent="0.2">
      <c r="A60" s="246">
        <v>68</v>
      </c>
      <c r="B60" s="243" t="s">
        <v>46</v>
      </c>
      <c r="C60" s="59">
        <v>30</v>
      </c>
      <c r="D60" s="146">
        <f>E60-C60</f>
        <v>22.64</v>
      </c>
      <c r="E60" s="251">
        <v>52.64</v>
      </c>
    </row>
    <row r="61" spans="1:5" ht="19.899999999999999" customHeight="1" x14ac:dyDescent="0.2">
      <c r="A61" s="245" t="s">
        <v>17</v>
      </c>
      <c r="B61" s="241" t="s">
        <v>18</v>
      </c>
      <c r="C61" s="171">
        <f>C62</f>
        <v>0</v>
      </c>
      <c r="D61" s="171">
        <f>D62</f>
        <v>2011.17</v>
      </c>
      <c r="E61" s="249">
        <f>E62</f>
        <v>2011.17</v>
      </c>
    </row>
    <row r="62" spans="1:5" ht="19.899999999999999" customHeight="1" x14ac:dyDescent="0.2">
      <c r="A62" s="246" t="s">
        <v>47</v>
      </c>
      <c r="B62" s="242" t="s">
        <v>48</v>
      </c>
      <c r="C62" s="146">
        <v>0</v>
      </c>
      <c r="D62" s="146">
        <f>E62-C62</f>
        <v>2011.17</v>
      </c>
      <c r="E62" s="250">
        <v>2011.17</v>
      </c>
    </row>
    <row r="63" spans="1:5" ht="19.899999999999999" customHeight="1" x14ac:dyDescent="0.2">
      <c r="A63" s="245" t="s">
        <v>49</v>
      </c>
      <c r="B63" s="241" t="s">
        <v>50</v>
      </c>
      <c r="C63" s="171">
        <f>C64</f>
        <v>3700</v>
      </c>
      <c r="D63" s="171">
        <f>D64</f>
        <v>0</v>
      </c>
      <c r="E63" s="249">
        <f>E64</f>
        <v>3700</v>
      </c>
    </row>
    <row r="64" spans="1:5" ht="19.899999999999999" customHeight="1" thickBot="1" x14ac:dyDescent="0.25">
      <c r="A64" s="246" t="s">
        <v>51</v>
      </c>
      <c r="B64" s="242" t="s">
        <v>52</v>
      </c>
      <c r="C64" s="146">
        <v>3700</v>
      </c>
      <c r="D64" s="146">
        <f>E64-C64</f>
        <v>0</v>
      </c>
      <c r="E64" s="250">
        <v>3700</v>
      </c>
    </row>
    <row r="65" spans="1:5" ht="52.5" thickTop="1" thickBot="1" x14ac:dyDescent="0.25">
      <c r="A65" s="129" t="s">
        <v>9</v>
      </c>
      <c r="B65" s="117" t="s">
        <v>10</v>
      </c>
      <c r="C65" s="52" t="s">
        <v>13</v>
      </c>
      <c r="D65" s="52" t="s">
        <v>12</v>
      </c>
      <c r="E65" s="234" t="s">
        <v>238</v>
      </c>
    </row>
    <row r="66" spans="1:5" ht="19.899999999999999" customHeight="1" thickTop="1" x14ac:dyDescent="0.2">
      <c r="A66" s="244"/>
      <c r="B66" s="231" t="s">
        <v>19</v>
      </c>
      <c r="C66" s="122">
        <f>C67+C74</f>
        <v>3581447.64</v>
      </c>
      <c r="D66" s="122">
        <f>D67+D74</f>
        <v>239230.04999999976</v>
      </c>
      <c r="E66" s="252">
        <f>E67+E74</f>
        <v>3820677.69</v>
      </c>
    </row>
    <row r="67" spans="1:5" ht="19.899999999999999" customHeight="1" x14ac:dyDescent="0.2">
      <c r="A67" s="245" t="s">
        <v>20</v>
      </c>
      <c r="B67" s="241" t="s">
        <v>21</v>
      </c>
      <c r="C67" s="171">
        <f>SUM(C68:C73)</f>
        <v>3562317.64</v>
      </c>
      <c r="D67" s="171">
        <f>SUM(D68:D73)</f>
        <v>229400.01999999976</v>
      </c>
      <c r="E67" s="249">
        <f>SUM(E68:E73)</f>
        <v>3791717.66</v>
      </c>
    </row>
    <row r="68" spans="1:5" ht="19.899999999999999" customHeight="1" x14ac:dyDescent="0.2">
      <c r="A68" s="246" t="s">
        <v>53</v>
      </c>
      <c r="B68" s="242" t="s">
        <v>54</v>
      </c>
      <c r="C68" s="146">
        <v>2486407.4900000002</v>
      </c>
      <c r="D68" s="146">
        <f t="shared" ref="D68:D73" si="0">E68-C68</f>
        <v>122912.7799999998</v>
      </c>
      <c r="E68" s="250">
        <v>2609320.27</v>
      </c>
    </row>
    <row r="69" spans="1:5" ht="19.899999999999999" customHeight="1" x14ac:dyDescent="0.2">
      <c r="A69" s="246" t="s">
        <v>55</v>
      </c>
      <c r="B69" s="242" t="s">
        <v>56</v>
      </c>
      <c r="C69" s="146">
        <v>524776.81999999995</v>
      </c>
      <c r="D69" s="146">
        <f t="shared" si="0"/>
        <v>-1683.3499999999767</v>
      </c>
      <c r="E69" s="250">
        <v>523093.47</v>
      </c>
    </row>
    <row r="70" spans="1:5" ht="19.899999999999999" customHeight="1" x14ac:dyDescent="0.2">
      <c r="A70" s="246" t="s">
        <v>57</v>
      </c>
      <c r="B70" s="242" t="s">
        <v>58</v>
      </c>
      <c r="C70" s="146">
        <v>960</v>
      </c>
      <c r="D70" s="146">
        <f t="shared" si="0"/>
        <v>-548.96</v>
      </c>
      <c r="E70" s="250">
        <v>411.04</v>
      </c>
    </row>
    <row r="71" spans="1:5" ht="19.899999999999999" customHeight="1" x14ac:dyDescent="0.2">
      <c r="A71" s="246">
        <v>36</v>
      </c>
      <c r="B71" s="243" t="s">
        <v>239</v>
      </c>
      <c r="C71" s="146">
        <v>0</v>
      </c>
      <c r="D71" s="146">
        <f t="shared" si="0"/>
        <v>60</v>
      </c>
      <c r="E71" s="239">
        <v>60</v>
      </c>
    </row>
    <row r="72" spans="1:5" ht="19.899999999999999" customHeight="1" x14ac:dyDescent="0.2">
      <c r="A72" s="246" t="s">
        <v>59</v>
      </c>
      <c r="B72" s="242" t="s">
        <v>60</v>
      </c>
      <c r="C72" s="146">
        <v>548983.68000000005</v>
      </c>
      <c r="D72" s="146">
        <f t="shared" si="0"/>
        <v>108746.69999999995</v>
      </c>
      <c r="E72" s="250">
        <v>657730.38</v>
      </c>
    </row>
    <row r="73" spans="1:5" ht="19.899999999999999" customHeight="1" x14ac:dyDescent="0.2">
      <c r="A73" s="246" t="s">
        <v>61</v>
      </c>
      <c r="B73" s="242" t="s">
        <v>62</v>
      </c>
      <c r="C73" s="146">
        <v>1189.6500000000001</v>
      </c>
      <c r="D73" s="146">
        <f t="shared" si="0"/>
        <v>-87.150000000000091</v>
      </c>
      <c r="E73" s="250">
        <v>1102.5</v>
      </c>
    </row>
    <row r="74" spans="1:5" ht="19.899999999999999" customHeight="1" x14ac:dyDescent="0.2">
      <c r="A74" s="245" t="s">
        <v>22</v>
      </c>
      <c r="B74" s="241" t="s">
        <v>23</v>
      </c>
      <c r="C74" s="171">
        <f>C75+C76+C77</f>
        <v>19130</v>
      </c>
      <c r="D74" s="171">
        <f>D75+D76+D77</f>
        <v>9830.0299999999988</v>
      </c>
      <c r="E74" s="249">
        <f t="shared" ref="E74" si="1">E75+E76+E77</f>
        <v>28960.03</v>
      </c>
    </row>
    <row r="75" spans="1:5" ht="19.899999999999999" customHeight="1" x14ac:dyDescent="0.2">
      <c r="A75" s="246">
        <v>41</v>
      </c>
      <c r="B75" s="242" t="s">
        <v>63</v>
      </c>
      <c r="C75" s="146">
        <v>6000</v>
      </c>
      <c r="D75" s="146">
        <f>E75-C75</f>
        <v>2250</v>
      </c>
      <c r="E75" s="250">
        <v>8250</v>
      </c>
    </row>
    <row r="76" spans="1:5" ht="19.899999999999999" customHeight="1" x14ac:dyDescent="0.2">
      <c r="A76" s="246" t="s">
        <v>64</v>
      </c>
      <c r="B76" s="242" t="s">
        <v>65</v>
      </c>
      <c r="C76" s="146">
        <v>13130</v>
      </c>
      <c r="D76" s="146">
        <f>E76-C76</f>
        <v>7580.0299999999988</v>
      </c>
      <c r="E76" s="250">
        <v>20710.03</v>
      </c>
    </row>
    <row r="77" spans="1:5" ht="19.899999999999999" customHeight="1" x14ac:dyDescent="0.2">
      <c r="A77" s="247" t="s">
        <v>66</v>
      </c>
      <c r="B77" s="158" t="s">
        <v>67</v>
      </c>
      <c r="C77" s="160">
        <v>0</v>
      </c>
      <c r="D77" s="160">
        <f>E77-C77</f>
        <v>0</v>
      </c>
      <c r="E77" s="253">
        <v>0</v>
      </c>
    </row>
    <row r="79" spans="1:5" x14ac:dyDescent="0.2">
      <c r="C79" s="2"/>
      <c r="D79" s="2"/>
      <c r="E79" s="2"/>
    </row>
    <row r="80" spans="1:5" x14ac:dyDescent="0.2">
      <c r="C80" s="2"/>
      <c r="D80" s="2"/>
      <c r="E80" s="2"/>
    </row>
    <row r="81" spans="1:5" x14ac:dyDescent="0.2">
      <c r="C81" s="2"/>
      <c r="D81" s="2"/>
      <c r="E81" s="2"/>
    </row>
    <row r="82" spans="1:5" x14ac:dyDescent="0.2">
      <c r="C82" s="2"/>
      <c r="D82" s="2"/>
      <c r="E82" s="2"/>
    </row>
    <row r="84" spans="1:5" ht="15" x14ac:dyDescent="0.2">
      <c r="A84" s="269" t="s">
        <v>68</v>
      </c>
      <c r="B84" s="269"/>
      <c r="C84" s="269"/>
      <c r="D84" s="269"/>
      <c r="E84" s="269"/>
    </row>
    <row r="85" spans="1:5" ht="13.5" thickBot="1" x14ac:dyDescent="0.25">
      <c r="A85" s="6"/>
      <c r="B85" s="6"/>
      <c r="C85" s="6"/>
      <c r="D85" s="6"/>
      <c r="E85" s="6"/>
    </row>
    <row r="86" spans="1:5" ht="52.5" thickTop="1" thickBot="1" x14ac:dyDescent="0.25">
      <c r="A86" s="22" t="s">
        <v>9</v>
      </c>
      <c r="B86" s="151" t="s">
        <v>10</v>
      </c>
      <c r="C86" s="52" t="s">
        <v>13</v>
      </c>
      <c r="D86" s="52" t="s">
        <v>12</v>
      </c>
      <c r="E86" s="234" t="s">
        <v>238</v>
      </c>
    </row>
    <row r="87" spans="1:5" ht="19.899999999999999" customHeight="1" thickTop="1" x14ac:dyDescent="0.2">
      <c r="A87" s="9"/>
      <c r="B87" s="120" t="s">
        <v>14</v>
      </c>
      <c r="C87" s="56">
        <f>C88+C90+C92+C95+C102+C104</f>
        <v>3581447.64</v>
      </c>
      <c r="D87" s="56">
        <f>D88+D90+D92+D95+D102+D104</f>
        <v>239230.0499999999</v>
      </c>
      <c r="E87" s="167">
        <f>E88+E90+E92+E95+E102+E104</f>
        <v>3820677.69</v>
      </c>
    </row>
    <row r="88" spans="1:5" ht="19.899999999999999" customHeight="1" x14ac:dyDescent="0.2">
      <c r="A88" s="26" t="s">
        <v>69</v>
      </c>
      <c r="B88" s="154" t="s">
        <v>70</v>
      </c>
      <c r="C88" s="62">
        <f>C89</f>
        <v>754982.35</v>
      </c>
      <c r="D88" s="62">
        <f>D89</f>
        <v>-512394.76</v>
      </c>
      <c r="E88" s="156">
        <f>E89</f>
        <v>242587.59</v>
      </c>
    </row>
    <row r="89" spans="1:5" ht="19.899999999999999" customHeight="1" x14ac:dyDescent="0.2">
      <c r="A89" s="28" t="s">
        <v>71</v>
      </c>
      <c r="B89" s="144" t="s">
        <v>70</v>
      </c>
      <c r="C89" s="54">
        <v>754982.35</v>
      </c>
      <c r="D89" s="54">
        <f>E89-C89</f>
        <v>-512394.76</v>
      </c>
      <c r="E89" s="146">
        <v>242587.59</v>
      </c>
    </row>
    <row r="90" spans="1:5" ht="19.899999999999999" customHeight="1" x14ac:dyDescent="0.2">
      <c r="A90" s="26" t="s">
        <v>73</v>
      </c>
      <c r="B90" s="154" t="s">
        <v>74</v>
      </c>
      <c r="C90" s="62">
        <f>C91</f>
        <v>17750</v>
      </c>
      <c r="D90" s="62">
        <f>D91</f>
        <v>22.639999999999418</v>
      </c>
      <c r="E90" s="156">
        <f>E91</f>
        <v>17772.64</v>
      </c>
    </row>
    <row r="91" spans="1:5" ht="19.899999999999999" customHeight="1" x14ac:dyDescent="0.2">
      <c r="A91" s="28" t="s">
        <v>75</v>
      </c>
      <c r="B91" s="144" t="s">
        <v>76</v>
      </c>
      <c r="C91" s="54">
        <v>17750</v>
      </c>
      <c r="D91" s="54">
        <f>E91-C91</f>
        <v>22.639999999999418</v>
      </c>
      <c r="E91" s="146">
        <v>17772.64</v>
      </c>
    </row>
    <row r="92" spans="1:5" ht="19.899999999999999" customHeight="1" x14ac:dyDescent="0.2">
      <c r="A92" s="26" t="s">
        <v>77</v>
      </c>
      <c r="B92" s="154" t="s">
        <v>78</v>
      </c>
      <c r="C92" s="62">
        <f>C93+C94</f>
        <v>225923.34</v>
      </c>
      <c r="D92" s="62">
        <f>D93+D94</f>
        <v>598263.6</v>
      </c>
      <c r="E92" s="156">
        <f>E93+E94</f>
        <v>824186.94</v>
      </c>
    </row>
    <row r="93" spans="1:5" ht="19.899999999999999" customHeight="1" x14ac:dyDescent="0.2">
      <c r="A93" s="28" t="s">
        <v>79</v>
      </c>
      <c r="B93" s="144" t="s">
        <v>80</v>
      </c>
      <c r="C93" s="54">
        <v>100765</v>
      </c>
      <c r="D93" s="54">
        <f>E93-C93</f>
        <v>4895</v>
      </c>
      <c r="E93" s="146">
        <v>105660</v>
      </c>
    </row>
    <row r="94" spans="1:5" ht="19.899999999999999" customHeight="1" x14ac:dyDescent="0.2">
      <c r="A94" s="28" t="s">
        <v>81</v>
      </c>
      <c r="B94" s="144" t="s">
        <v>82</v>
      </c>
      <c r="C94" s="54">
        <v>125158.34</v>
      </c>
      <c r="D94" s="54">
        <f>E94-C94</f>
        <v>593368.6</v>
      </c>
      <c r="E94" s="146">
        <v>718526.94</v>
      </c>
    </row>
    <row r="95" spans="1:5" ht="19.899999999999999" customHeight="1" x14ac:dyDescent="0.2">
      <c r="A95" s="26" t="s">
        <v>83</v>
      </c>
      <c r="B95" s="154" t="s">
        <v>84</v>
      </c>
      <c r="C95" s="62">
        <f>SUM(C96:C101)</f>
        <v>2578791.9500000002</v>
      </c>
      <c r="D95" s="62">
        <f>SUM(D96:D101)</f>
        <v>148027.39999999991</v>
      </c>
      <c r="E95" s="156">
        <f>SUM(E96:E101)</f>
        <v>2726819.35</v>
      </c>
    </row>
    <row r="96" spans="1:5" ht="19.899999999999999" customHeight="1" x14ac:dyDescent="0.2">
      <c r="A96" s="28" t="s">
        <v>85</v>
      </c>
      <c r="B96" s="144" t="s">
        <v>240</v>
      </c>
      <c r="C96" s="54">
        <v>55110</v>
      </c>
      <c r="D96" s="54">
        <f t="shared" ref="D96:D101" si="2">E96-C96</f>
        <v>0</v>
      </c>
      <c r="E96" s="146">
        <v>55110</v>
      </c>
    </row>
    <row r="97" spans="1:5" ht="19.899999999999999" customHeight="1" x14ac:dyDescent="0.2">
      <c r="A97" s="28" t="s">
        <v>87</v>
      </c>
      <c r="B97" s="144" t="s">
        <v>241</v>
      </c>
      <c r="C97" s="54">
        <v>0</v>
      </c>
      <c r="D97" s="54">
        <f t="shared" si="2"/>
        <v>0</v>
      </c>
      <c r="E97" s="146">
        <v>0</v>
      </c>
    </row>
    <row r="98" spans="1:5" ht="19.899999999999999" customHeight="1" x14ac:dyDescent="0.2">
      <c r="A98" s="28" t="s">
        <v>89</v>
      </c>
      <c r="B98" s="144" t="s">
        <v>242</v>
      </c>
      <c r="C98" s="54">
        <v>2416601.9500000002</v>
      </c>
      <c r="D98" s="54">
        <f t="shared" si="2"/>
        <v>138230.39999999991</v>
      </c>
      <c r="E98" s="146">
        <v>2554832.35</v>
      </c>
    </row>
    <row r="99" spans="1:5" ht="19.899999999999999" customHeight="1" x14ac:dyDescent="0.2">
      <c r="A99" s="28" t="s">
        <v>91</v>
      </c>
      <c r="B99" s="144" t="s">
        <v>92</v>
      </c>
      <c r="C99" s="54">
        <v>95900</v>
      </c>
      <c r="D99" s="54">
        <f t="shared" si="2"/>
        <v>6197</v>
      </c>
      <c r="E99" s="146">
        <v>102097</v>
      </c>
    </row>
    <row r="100" spans="1:5" ht="19.899999999999999" customHeight="1" x14ac:dyDescent="0.2">
      <c r="A100" s="28" t="s">
        <v>243</v>
      </c>
      <c r="B100" s="116" t="s">
        <v>244</v>
      </c>
      <c r="C100" s="85">
        <v>0</v>
      </c>
      <c r="D100" s="85">
        <f t="shared" si="2"/>
        <v>500</v>
      </c>
      <c r="E100" s="239">
        <v>500</v>
      </c>
    </row>
    <row r="101" spans="1:5" ht="19.899999999999999" customHeight="1" x14ac:dyDescent="0.2">
      <c r="A101" s="28" t="s">
        <v>93</v>
      </c>
      <c r="B101" s="144" t="s">
        <v>94</v>
      </c>
      <c r="C101" s="54">
        <v>11180</v>
      </c>
      <c r="D101" s="54">
        <f t="shared" si="2"/>
        <v>3100</v>
      </c>
      <c r="E101" s="146">
        <v>14280</v>
      </c>
    </row>
    <row r="102" spans="1:5" ht="19.899999999999999" customHeight="1" x14ac:dyDescent="0.2">
      <c r="A102" s="26" t="s">
        <v>95</v>
      </c>
      <c r="B102" s="154" t="s">
        <v>96</v>
      </c>
      <c r="C102" s="62">
        <f>C103</f>
        <v>2000</v>
      </c>
      <c r="D102" s="62">
        <f>D103</f>
        <v>3300</v>
      </c>
      <c r="E102" s="156">
        <f>E103</f>
        <v>5300</v>
      </c>
    </row>
    <row r="103" spans="1:5" ht="19.899999999999999" customHeight="1" x14ac:dyDescent="0.2">
      <c r="A103" s="28" t="s">
        <v>97</v>
      </c>
      <c r="B103" s="144" t="s">
        <v>98</v>
      </c>
      <c r="C103" s="54">
        <v>2000</v>
      </c>
      <c r="D103" s="54">
        <f>E103-C103</f>
        <v>3300</v>
      </c>
      <c r="E103" s="146">
        <v>5300</v>
      </c>
    </row>
    <row r="104" spans="1:5" ht="19.899999999999999" customHeight="1" x14ac:dyDescent="0.2">
      <c r="A104" s="26" t="s">
        <v>99</v>
      </c>
      <c r="B104" s="154" t="s">
        <v>100</v>
      </c>
      <c r="C104" s="62">
        <f>C105</f>
        <v>2000</v>
      </c>
      <c r="D104" s="62">
        <f>D105</f>
        <v>2011.17</v>
      </c>
      <c r="E104" s="156">
        <f>E105</f>
        <v>4011.17</v>
      </c>
    </row>
    <row r="105" spans="1:5" ht="19.899999999999999" customHeight="1" thickBot="1" x14ac:dyDescent="0.25">
      <c r="A105" s="28" t="s">
        <v>101</v>
      </c>
      <c r="B105" s="144" t="s">
        <v>102</v>
      </c>
      <c r="C105" s="54">
        <v>2000</v>
      </c>
      <c r="D105" s="54">
        <f>E105-C105</f>
        <v>2011.17</v>
      </c>
      <c r="E105" s="146">
        <v>4011.17</v>
      </c>
    </row>
    <row r="106" spans="1:5" ht="52.5" thickTop="1" thickBot="1" x14ac:dyDescent="0.25">
      <c r="A106" s="129" t="s">
        <v>9</v>
      </c>
      <c r="B106" s="117" t="s">
        <v>10</v>
      </c>
      <c r="C106" s="52" t="s">
        <v>13</v>
      </c>
      <c r="D106" s="52" t="s">
        <v>12</v>
      </c>
      <c r="E106" s="234" t="s">
        <v>238</v>
      </c>
    </row>
    <row r="107" spans="1:5" ht="19.899999999999999" customHeight="1" thickTop="1" x14ac:dyDescent="0.2">
      <c r="A107" s="9"/>
      <c r="B107" s="120" t="s">
        <v>19</v>
      </c>
      <c r="C107" s="53">
        <f>C108+C110+C112+C115+C122+C125</f>
        <v>3581447.64</v>
      </c>
      <c r="D107" s="53">
        <f>D108+D110+D112+D115+D122+D125</f>
        <v>239230.0499999999</v>
      </c>
      <c r="E107" s="122">
        <f>E108+E110+E112+E115+E122+E125</f>
        <v>3820677.69</v>
      </c>
    </row>
    <row r="108" spans="1:5" ht="19.899999999999999" customHeight="1" x14ac:dyDescent="0.2">
      <c r="A108" s="26" t="s">
        <v>69</v>
      </c>
      <c r="B108" s="154" t="s">
        <v>70</v>
      </c>
      <c r="C108" s="62">
        <f>C109</f>
        <v>754982.35</v>
      </c>
      <c r="D108" s="62">
        <f>D109</f>
        <v>-512394.76</v>
      </c>
      <c r="E108" s="156">
        <f>E109</f>
        <v>242587.59</v>
      </c>
    </row>
    <row r="109" spans="1:5" ht="19.899999999999999" customHeight="1" x14ac:dyDescent="0.2">
      <c r="A109" s="28" t="s">
        <v>71</v>
      </c>
      <c r="B109" s="144" t="s">
        <v>70</v>
      </c>
      <c r="C109" s="54">
        <v>754982.35</v>
      </c>
      <c r="D109" s="54">
        <f>E109-C109</f>
        <v>-512394.76</v>
      </c>
      <c r="E109" s="146">
        <v>242587.59</v>
      </c>
    </row>
    <row r="110" spans="1:5" ht="19.899999999999999" customHeight="1" x14ac:dyDescent="0.2">
      <c r="A110" s="26" t="s">
        <v>73</v>
      </c>
      <c r="B110" s="154" t="s">
        <v>74</v>
      </c>
      <c r="C110" s="62">
        <f>C111</f>
        <v>17750</v>
      </c>
      <c r="D110" s="62">
        <f>D111</f>
        <v>22.639999999999418</v>
      </c>
      <c r="E110" s="156">
        <f>E111</f>
        <v>17772.64</v>
      </c>
    </row>
    <row r="111" spans="1:5" ht="19.899999999999999" customHeight="1" x14ac:dyDescent="0.2">
      <c r="A111" s="28" t="s">
        <v>75</v>
      </c>
      <c r="B111" s="144" t="s">
        <v>76</v>
      </c>
      <c r="C111" s="54">
        <v>17750</v>
      </c>
      <c r="D111" s="54">
        <f>E111-C111</f>
        <v>22.639999999999418</v>
      </c>
      <c r="E111" s="146">
        <v>17772.64</v>
      </c>
    </row>
    <row r="112" spans="1:5" ht="19.899999999999999" customHeight="1" x14ac:dyDescent="0.2">
      <c r="A112" s="26" t="s">
        <v>77</v>
      </c>
      <c r="B112" s="154" t="s">
        <v>78</v>
      </c>
      <c r="C112" s="62">
        <f>C113+C114</f>
        <v>225923.34</v>
      </c>
      <c r="D112" s="62">
        <f>D113+D114</f>
        <v>598263.6</v>
      </c>
      <c r="E112" s="156">
        <f>E113+E114</f>
        <v>824186.94</v>
      </c>
    </row>
    <row r="113" spans="1:5" ht="19.899999999999999" customHeight="1" x14ac:dyDescent="0.2">
      <c r="A113" s="28" t="s">
        <v>79</v>
      </c>
      <c r="B113" s="144" t="s">
        <v>80</v>
      </c>
      <c r="C113" s="54">
        <v>100765</v>
      </c>
      <c r="D113" s="54">
        <f>E113-C113</f>
        <v>4895</v>
      </c>
      <c r="E113" s="146">
        <v>105660</v>
      </c>
    </row>
    <row r="114" spans="1:5" ht="19.899999999999999" customHeight="1" x14ac:dyDescent="0.2">
      <c r="A114" s="28" t="s">
        <v>81</v>
      </c>
      <c r="B114" s="144" t="s">
        <v>82</v>
      </c>
      <c r="C114" s="54">
        <v>125158.34</v>
      </c>
      <c r="D114" s="54">
        <f>E114-C114</f>
        <v>593368.6</v>
      </c>
      <c r="E114" s="146">
        <v>718526.94</v>
      </c>
    </row>
    <row r="115" spans="1:5" ht="19.899999999999999" customHeight="1" x14ac:dyDescent="0.2">
      <c r="A115" s="26" t="s">
        <v>83</v>
      </c>
      <c r="B115" s="154" t="s">
        <v>84</v>
      </c>
      <c r="C115" s="62">
        <f>SUM(C116:C121)</f>
        <v>2578791.9500000002</v>
      </c>
      <c r="D115" s="62">
        <f>SUM(D116:D121)</f>
        <v>148027.39999999991</v>
      </c>
      <c r="E115" s="156">
        <f>SUM(E116:E121)</f>
        <v>2726819.35</v>
      </c>
    </row>
    <row r="116" spans="1:5" ht="19.899999999999999" customHeight="1" x14ac:dyDescent="0.2">
      <c r="A116" s="28" t="s">
        <v>85</v>
      </c>
      <c r="B116" s="144" t="s">
        <v>240</v>
      </c>
      <c r="C116" s="54">
        <v>55110</v>
      </c>
      <c r="D116" s="54">
        <f t="shared" ref="D116:D121" si="3">E116-C116</f>
        <v>0</v>
      </c>
      <c r="E116" s="146">
        <v>55110</v>
      </c>
    </row>
    <row r="117" spans="1:5" ht="19.899999999999999" customHeight="1" x14ac:dyDescent="0.2">
      <c r="A117" s="28" t="s">
        <v>87</v>
      </c>
      <c r="B117" s="144" t="s">
        <v>241</v>
      </c>
      <c r="C117" s="54">
        <v>0</v>
      </c>
      <c r="D117" s="54">
        <f t="shared" si="3"/>
        <v>0</v>
      </c>
      <c r="E117" s="146">
        <v>0</v>
      </c>
    </row>
    <row r="118" spans="1:5" ht="19.899999999999999" customHeight="1" x14ac:dyDescent="0.2">
      <c r="A118" s="28" t="s">
        <v>89</v>
      </c>
      <c r="B118" s="144" t="s">
        <v>242</v>
      </c>
      <c r="C118" s="54">
        <v>2416601.9500000002</v>
      </c>
      <c r="D118" s="54">
        <f t="shared" si="3"/>
        <v>138230.39999999991</v>
      </c>
      <c r="E118" s="146">
        <v>2554832.35</v>
      </c>
    </row>
    <row r="119" spans="1:5" ht="19.899999999999999" customHeight="1" x14ac:dyDescent="0.2">
      <c r="A119" s="28" t="s">
        <v>91</v>
      </c>
      <c r="B119" s="144" t="s">
        <v>92</v>
      </c>
      <c r="C119" s="54">
        <v>95900</v>
      </c>
      <c r="D119" s="54">
        <f t="shared" si="3"/>
        <v>6197</v>
      </c>
      <c r="E119" s="146">
        <v>102097</v>
      </c>
    </row>
    <row r="120" spans="1:5" ht="19.899999999999999" customHeight="1" x14ac:dyDescent="0.2">
      <c r="A120" s="28" t="s">
        <v>243</v>
      </c>
      <c r="B120" s="116" t="s">
        <v>244</v>
      </c>
      <c r="C120" s="85">
        <v>0</v>
      </c>
      <c r="D120" s="85">
        <f t="shared" si="3"/>
        <v>500</v>
      </c>
      <c r="E120" s="239">
        <v>500</v>
      </c>
    </row>
    <row r="121" spans="1:5" ht="19.899999999999999" customHeight="1" x14ac:dyDescent="0.2">
      <c r="A121" s="28" t="s">
        <v>93</v>
      </c>
      <c r="B121" s="144" t="s">
        <v>94</v>
      </c>
      <c r="C121" s="54">
        <v>11180</v>
      </c>
      <c r="D121" s="54">
        <f t="shared" si="3"/>
        <v>3100</v>
      </c>
      <c r="E121" s="146">
        <v>14280</v>
      </c>
    </row>
    <row r="122" spans="1:5" ht="19.899999999999999" customHeight="1" x14ac:dyDescent="0.2">
      <c r="A122" s="26" t="s">
        <v>95</v>
      </c>
      <c r="B122" s="154" t="s">
        <v>96</v>
      </c>
      <c r="C122" s="62">
        <f>C123+C124</f>
        <v>2000</v>
      </c>
      <c r="D122" s="62">
        <f>D123+D124</f>
        <v>3300</v>
      </c>
      <c r="E122" s="156">
        <f>SUM(E123:E124)</f>
        <v>5300</v>
      </c>
    </row>
    <row r="123" spans="1:5" ht="19.899999999999999" customHeight="1" x14ac:dyDescent="0.2">
      <c r="A123" s="28" t="s">
        <v>97</v>
      </c>
      <c r="B123" s="144" t="s">
        <v>98</v>
      </c>
      <c r="C123" s="54">
        <v>2000</v>
      </c>
      <c r="D123" s="54">
        <f>E123-C123</f>
        <v>3300</v>
      </c>
      <c r="E123" s="146">
        <v>5300</v>
      </c>
    </row>
    <row r="124" spans="1:5" ht="19.899999999999999" customHeight="1" x14ac:dyDescent="0.2">
      <c r="A124" s="28" t="s">
        <v>103</v>
      </c>
      <c r="B124" s="144" t="s">
        <v>104</v>
      </c>
      <c r="C124" s="54">
        <v>0</v>
      </c>
      <c r="D124" s="54">
        <f>E124-C124</f>
        <v>0</v>
      </c>
      <c r="E124" s="146">
        <v>0</v>
      </c>
    </row>
    <row r="125" spans="1:5" ht="19.899999999999999" customHeight="1" x14ac:dyDescent="0.2">
      <c r="A125" s="26" t="s">
        <v>99</v>
      </c>
      <c r="B125" s="154" t="s">
        <v>100</v>
      </c>
      <c r="C125" s="62">
        <f>C126</f>
        <v>2000</v>
      </c>
      <c r="D125" s="62">
        <f>D126</f>
        <v>2011.17</v>
      </c>
      <c r="E125" s="156">
        <f>E126</f>
        <v>4011.17</v>
      </c>
    </row>
    <row r="126" spans="1:5" ht="19.899999999999999" customHeight="1" x14ac:dyDescent="0.2">
      <c r="A126" s="27" t="s">
        <v>101</v>
      </c>
      <c r="B126" s="158" t="s">
        <v>102</v>
      </c>
      <c r="C126" s="60">
        <v>2000</v>
      </c>
      <c r="D126" s="60">
        <f>E126-C126</f>
        <v>2011.17</v>
      </c>
      <c r="E126" s="160">
        <v>4011.17</v>
      </c>
    </row>
    <row r="133" spans="1:5" ht="15" x14ac:dyDescent="0.2">
      <c r="A133" s="269" t="s">
        <v>105</v>
      </c>
      <c r="B133" s="269"/>
      <c r="C133" s="269"/>
      <c r="D133" s="269"/>
      <c r="E133" s="269"/>
    </row>
    <row r="134" spans="1:5" ht="13.5" thickBot="1" x14ac:dyDescent="0.25"/>
    <row r="135" spans="1:5" ht="52.5" thickTop="1" thickBot="1" x14ac:dyDescent="0.25">
      <c r="A135" s="22" t="s">
        <v>9</v>
      </c>
      <c r="B135" s="151" t="s">
        <v>10</v>
      </c>
      <c r="C135" s="94" t="s">
        <v>13</v>
      </c>
      <c r="D135" s="52" t="s">
        <v>12</v>
      </c>
      <c r="E135" s="234" t="s">
        <v>238</v>
      </c>
    </row>
    <row r="136" spans="1:5" ht="15" thickTop="1" x14ac:dyDescent="0.2">
      <c r="A136" s="9"/>
      <c r="B136" s="231" t="s">
        <v>19</v>
      </c>
      <c r="C136" s="167">
        <f>C137</f>
        <v>3581447.64</v>
      </c>
      <c r="D136" s="167">
        <f>D137</f>
        <v>239230.0499999997</v>
      </c>
      <c r="E136" s="235">
        <f>E137</f>
        <v>3820677.69</v>
      </c>
    </row>
    <row r="137" spans="1:5" ht="32.450000000000003" customHeight="1" x14ac:dyDescent="0.2">
      <c r="A137" s="210" t="s">
        <v>106</v>
      </c>
      <c r="B137" s="232" t="s">
        <v>107</v>
      </c>
      <c r="C137" s="166">
        <f>SUM(C138:C140)</f>
        <v>3581447.64</v>
      </c>
      <c r="D137" s="166">
        <f>SUM(D138:D140)</f>
        <v>239230.0499999997</v>
      </c>
      <c r="E137" s="236">
        <f>SUM(E138:E140)</f>
        <v>3820677.69</v>
      </c>
    </row>
    <row r="138" spans="1:5" ht="25.15" customHeight="1" x14ac:dyDescent="0.2">
      <c r="A138" s="211" t="s">
        <v>108</v>
      </c>
      <c r="B138" s="233" t="s">
        <v>109</v>
      </c>
      <c r="C138" s="164">
        <v>3360907.39</v>
      </c>
      <c r="D138" s="164">
        <f>E138-C138</f>
        <v>224458.65999999968</v>
      </c>
      <c r="E138" s="237">
        <v>3585366.05</v>
      </c>
    </row>
    <row r="139" spans="1:5" ht="25.15" customHeight="1" x14ac:dyDescent="0.2">
      <c r="A139" s="211" t="s">
        <v>110</v>
      </c>
      <c r="B139" s="233" t="s">
        <v>111</v>
      </c>
      <c r="C139" s="164">
        <v>108152</v>
      </c>
      <c r="D139" s="164">
        <f>E139-C139</f>
        <v>10963.14</v>
      </c>
      <c r="E139" s="237">
        <v>119115.14</v>
      </c>
    </row>
    <row r="140" spans="1:5" ht="25.15" customHeight="1" x14ac:dyDescent="0.2">
      <c r="A140" s="212" t="s">
        <v>112</v>
      </c>
      <c r="B140" s="162" t="s">
        <v>113</v>
      </c>
      <c r="C140" s="163">
        <v>112388.25</v>
      </c>
      <c r="D140" s="163">
        <f>E140-C140</f>
        <v>3808.25</v>
      </c>
      <c r="E140" s="238">
        <v>116196.5</v>
      </c>
    </row>
    <row r="145" spans="1:5" ht="43.15" customHeight="1" x14ac:dyDescent="0.2">
      <c r="A145" s="280" t="s">
        <v>114</v>
      </c>
      <c r="B145" s="280"/>
      <c r="C145" s="280"/>
      <c r="D145" s="280"/>
      <c r="E145" s="280"/>
    </row>
    <row r="146" spans="1:5" ht="13.5" thickBot="1" x14ac:dyDescent="0.25"/>
    <row r="147" spans="1:5" ht="52.5" thickTop="1" thickBot="1" x14ac:dyDescent="0.25">
      <c r="A147" s="22" t="s">
        <v>9</v>
      </c>
      <c r="B147" s="151" t="s">
        <v>10</v>
      </c>
      <c r="C147" s="52" t="s">
        <v>13</v>
      </c>
      <c r="D147" s="52" t="s">
        <v>12</v>
      </c>
      <c r="E147" s="234" t="s">
        <v>238</v>
      </c>
    </row>
    <row r="148" spans="1:5" s="213" customFormat="1" ht="13.9" customHeight="1" thickTop="1" x14ac:dyDescent="0.2">
      <c r="A148" s="214"/>
      <c r="B148" s="215" t="s">
        <v>19</v>
      </c>
      <c r="C148" s="216">
        <v>3581447.64</v>
      </c>
      <c r="D148" s="217">
        <v>239230.05</v>
      </c>
      <c r="E148" s="217">
        <v>3820677.69</v>
      </c>
    </row>
    <row r="149" spans="1:5" s="213" customFormat="1" ht="27.6" customHeight="1" x14ac:dyDescent="0.2">
      <c r="A149" s="229" t="s">
        <v>121</v>
      </c>
      <c r="B149" s="229" t="s">
        <v>122</v>
      </c>
      <c r="C149" s="230">
        <v>2354536.34</v>
      </c>
      <c r="D149" s="230">
        <v>752202.38</v>
      </c>
      <c r="E149" s="230">
        <v>3106738.72</v>
      </c>
    </row>
    <row r="150" spans="1:5" s="213" customFormat="1" ht="26.45" customHeight="1" x14ac:dyDescent="0.2">
      <c r="A150" s="224" t="s">
        <v>123</v>
      </c>
      <c r="B150" s="225" t="s">
        <v>124</v>
      </c>
      <c r="C150" s="226">
        <v>57456</v>
      </c>
      <c r="D150" s="226">
        <v>0</v>
      </c>
      <c r="E150" s="226">
        <v>57456</v>
      </c>
    </row>
    <row r="151" spans="1:5" s="213" customFormat="1" ht="13.15" customHeight="1" x14ac:dyDescent="0.2">
      <c r="A151" s="218" t="s">
        <v>81</v>
      </c>
      <c r="B151" s="218" t="s">
        <v>82</v>
      </c>
      <c r="C151" s="219">
        <v>57456</v>
      </c>
      <c r="D151" s="219">
        <v>0</v>
      </c>
      <c r="E151" s="219">
        <v>57456</v>
      </c>
    </row>
    <row r="152" spans="1:5" s="213" customFormat="1" ht="13.15" customHeight="1" x14ac:dyDescent="0.2">
      <c r="A152" s="220" t="s">
        <v>20</v>
      </c>
      <c r="B152" s="220" t="s">
        <v>21</v>
      </c>
      <c r="C152" s="221">
        <v>57456</v>
      </c>
      <c r="D152" s="221">
        <v>0</v>
      </c>
      <c r="E152" s="221">
        <v>57456</v>
      </c>
    </row>
    <row r="153" spans="1:5" s="213" customFormat="1" ht="13.15" customHeight="1" x14ac:dyDescent="0.2">
      <c r="A153" s="220" t="s">
        <v>55</v>
      </c>
      <c r="B153" s="220" t="s">
        <v>56</v>
      </c>
      <c r="C153" s="221">
        <v>56856</v>
      </c>
      <c r="D153" s="221">
        <v>192.75</v>
      </c>
      <c r="E153" s="221">
        <v>57048.75</v>
      </c>
    </row>
    <row r="154" spans="1:5" s="213" customFormat="1" ht="13.15" customHeight="1" x14ac:dyDescent="0.2">
      <c r="A154" s="220" t="s">
        <v>57</v>
      </c>
      <c r="B154" s="220" t="s">
        <v>58</v>
      </c>
      <c r="C154" s="221">
        <v>600</v>
      </c>
      <c r="D154" s="221">
        <v>-192.75</v>
      </c>
      <c r="E154" s="221">
        <v>407.25</v>
      </c>
    </row>
    <row r="155" spans="1:5" s="213" customFormat="1" ht="26.45" customHeight="1" x14ac:dyDescent="0.2">
      <c r="A155" s="224" t="s">
        <v>125</v>
      </c>
      <c r="B155" s="225" t="s">
        <v>126</v>
      </c>
      <c r="C155" s="226">
        <v>6702.34</v>
      </c>
      <c r="D155" s="226">
        <v>619880.38</v>
      </c>
      <c r="E155" s="226">
        <v>626582.72</v>
      </c>
    </row>
    <row r="156" spans="1:5" s="213" customFormat="1" ht="13.15" customHeight="1" x14ac:dyDescent="0.2">
      <c r="A156" s="218" t="s">
        <v>81</v>
      </c>
      <c r="B156" s="218" t="s">
        <v>82</v>
      </c>
      <c r="C156" s="219">
        <v>6702.34</v>
      </c>
      <c r="D156" s="219">
        <v>619880.38</v>
      </c>
      <c r="E156" s="219">
        <v>626582.72</v>
      </c>
    </row>
    <row r="157" spans="1:5" s="213" customFormat="1" ht="13.15" customHeight="1" x14ac:dyDescent="0.2">
      <c r="A157" s="220" t="s">
        <v>20</v>
      </c>
      <c r="B157" s="220" t="s">
        <v>21</v>
      </c>
      <c r="C157" s="221">
        <v>6702.34</v>
      </c>
      <c r="D157" s="221">
        <v>619880.38</v>
      </c>
      <c r="E157" s="221">
        <v>626582.72</v>
      </c>
    </row>
    <row r="158" spans="1:5" s="213" customFormat="1" ht="13.15" customHeight="1" x14ac:dyDescent="0.2">
      <c r="A158" s="220" t="s">
        <v>55</v>
      </c>
      <c r="B158" s="220" t="s">
        <v>56</v>
      </c>
      <c r="C158" s="221">
        <v>6702.34</v>
      </c>
      <c r="D158" s="221">
        <v>0</v>
      </c>
      <c r="E158" s="221">
        <v>6702.34</v>
      </c>
    </row>
    <row r="159" spans="1:5" s="213" customFormat="1" ht="13.15" customHeight="1" x14ac:dyDescent="0.2">
      <c r="A159" s="220" t="s">
        <v>59</v>
      </c>
      <c r="B159" s="220" t="s">
        <v>245</v>
      </c>
      <c r="C159" s="221">
        <v>0</v>
      </c>
      <c r="D159" s="221">
        <v>619880.38</v>
      </c>
      <c r="E159" s="221">
        <v>619880.38</v>
      </c>
    </row>
    <row r="160" spans="1:5" s="213" customFormat="1" ht="26.45" customHeight="1" x14ac:dyDescent="0.2">
      <c r="A160" s="224" t="s">
        <v>127</v>
      </c>
      <c r="B160" s="225" t="s">
        <v>128</v>
      </c>
      <c r="C160" s="226">
        <v>20000</v>
      </c>
      <c r="D160" s="226">
        <v>2700</v>
      </c>
      <c r="E160" s="226">
        <v>22700</v>
      </c>
    </row>
    <row r="161" spans="1:5" s="213" customFormat="1" ht="13.15" customHeight="1" x14ac:dyDescent="0.2">
      <c r="A161" s="218" t="s">
        <v>75</v>
      </c>
      <c r="B161" s="218" t="s">
        <v>246</v>
      </c>
      <c r="C161" s="219">
        <v>15300</v>
      </c>
      <c r="D161" s="219">
        <v>0</v>
      </c>
      <c r="E161" s="219">
        <v>15300</v>
      </c>
    </row>
    <row r="162" spans="1:5" s="213" customFormat="1" ht="13.15" customHeight="1" x14ac:dyDescent="0.2">
      <c r="A162" s="220" t="s">
        <v>20</v>
      </c>
      <c r="B162" s="220" t="s">
        <v>21</v>
      </c>
      <c r="C162" s="221">
        <v>15300</v>
      </c>
      <c r="D162" s="221">
        <v>0</v>
      </c>
      <c r="E162" s="221">
        <v>15300</v>
      </c>
    </row>
    <row r="163" spans="1:5" s="213" customFormat="1" ht="13.15" customHeight="1" x14ac:dyDescent="0.2">
      <c r="A163" s="220" t="s">
        <v>55</v>
      </c>
      <c r="B163" s="220" t="s">
        <v>56</v>
      </c>
      <c r="C163" s="221">
        <v>15300</v>
      </c>
      <c r="D163" s="221">
        <v>0</v>
      </c>
      <c r="E163" s="221">
        <v>15300</v>
      </c>
    </row>
    <row r="164" spans="1:5" s="213" customFormat="1" ht="13.15" customHeight="1" x14ac:dyDescent="0.2">
      <c r="A164" s="218" t="s">
        <v>79</v>
      </c>
      <c r="B164" s="218" t="s">
        <v>247</v>
      </c>
      <c r="C164" s="219">
        <v>4300</v>
      </c>
      <c r="D164" s="219">
        <v>2700</v>
      </c>
      <c r="E164" s="219">
        <v>7000</v>
      </c>
    </row>
    <row r="165" spans="1:5" s="213" customFormat="1" ht="13.15" customHeight="1" x14ac:dyDescent="0.2">
      <c r="A165" s="220" t="s">
        <v>20</v>
      </c>
      <c r="B165" s="220" t="s">
        <v>21</v>
      </c>
      <c r="C165" s="221">
        <v>4300</v>
      </c>
      <c r="D165" s="221">
        <v>2700</v>
      </c>
      <c r="E165" s="221">
        <v>7000</v>
      </c>
    </row>
    <row r="166" spans="1:5" s="213" customFormat="1" ht="13.15" customHeight="1" x14ac:dyDescent="0.2">
      <c r="A166" s="220" t="s">
        <v>55</v>
      </c>
      <c r="B166" s="220" t="s">
        <v>56</v>
      </c>
      <c r="C166" s="221">
        <v>4300</v>
      </c>
      <c r="D166" s="221">
        <v>2700</v>
      </c>
      <c r="E166" s="221">
        <v>7000</v>
      </c>
    </row>
    <row r="167" spans="1:5" s="213" customFormat="1" ht="13.15" customHeight="1" x14ac:dyDescent="0.2">
      <c r="A167" s="218" t="s">
        <v>97</v>
      </c>
      <c r="B167" s="218" t="s">
        <v>248</v>
      </c>
      <c r="C167" s="219">
        <v>400</v>
      </c>
      <c r="D167" s="219">
        <v>0</v>
      </c>
      <c r="E167" s="219">
        <v>400</v>
      </c>
    </row>
    <row r="168" spans="1:5" s="213" customFormat="1" ht="13.15" customHeight="1" x14ac:dyDescent="0.2">
      <c r="A168" s="220" t="s">
        <v>20</v>
      </c>
      <c r="B168" s="220" t="s">
        <v>21</v>
      </c>
      <c r="C168" s="221">
        <v>400</v>
      </c>
      <c r="D168" s="221">
        <v>0</v>
      </c>
      <c r="E168" s="221">
        <v>400</v>
      </c>
    </row>
    <row r="169" spans="1:5" s="213" customFormat="1" ht="13.15" customHeight="1" x14ac:dyDescent="0.2">
      <c r="A169" s="220" t="s">
        <v>55</v>
      </c>
      <c r="B169" s="220" t="s">
        <v>56</v>
      </c>
      <c r="C169" s="221">
        <v>400</v>
      </c>
      <c r="D169" s="221">
        <v>0</v>
      </c>
      <c r="E169" s="221">
        <v>400</v>
      </c>
    </row>
    <row r="170" spans="1:5" s="213" customFormat="1" ht="26.45" customHeight="1" x14ac:dyDescent="0.2">
      <c r="A170" s="224" t="s">
        <v>129</v>
      </c>
      <c r="B170" s="225" t="s">
        <v>130</v>
      </c>
      <c r="C170" s="226">
        <v>2270378</v>
      </c>
      <c r="D170" s="226">
        <v>129622</v>
      </c>
      <c r="E170" s="226">
        <v>2400000</v>
      </c>
    </row>
    <row r="171" spans="1:5" s="213" customFormat="1" ht="13.15" customHeight="1" x14ac:dyDescent="0.2">
      <c r="A171" s="218" t="s">
        <v>89</v>
      </c>
      <c r="B171" s="218" t="s">
        <v>242</v>
      </c>
      <c r="C171" s="219">
        <v>2270378</v>
      </c>
      <c r="D171" s="219">
        <v>129622</v>
      </c>
      <c r="E171" s="219">
        <v>2400000</v>
      </c>
    </row>
    <row r="172" spans="1:5" s="213" customFormat="1" ht="13.15" customHeight="1" x14ac:dyDescent="0.2">
      <c r="A172" s="220" t="s">
        <v>20</v>
      </c>
      <c r="B172" s="220" t="s">
        <v>21</v>
      </c>
      <c r="C172" s="221">
        <v>2270378</v>
      </c>
      <c r="D172" s="221">
        <v>129622</v>
      </c>
      <c r="E172" s="221">
        <v>2400000</v>
      </c>
    </row>
    <row r="173" spans="1:5" s="213" customFormat="1" ht="13.15" customHeight="1" x14ac:dyDescent="0.2">
      <c r="A173" s="220" t="s">
        <v>53</v>
      </c>
      <c r="B173" s="220" t="s">
        <v>54</v>
      </c>
      <c r="C173" s="221">
        <v>2194960</v>
      </c>
      <c r="D173" s="221">
        <v>128865.28</v>
      </c>
      <c r="E173" s="221">
        <v>2323825.2799999998</v>
      </c>
    </row>
    <row r="174" spans="1:5" s="213" customFormat="1" ht="13.15" customHeight="1" x14ac:dyDescent="0.2">
      <c r="A174" s="220" t="s">
        <v>55</v>
      </c>
      <c r="B174" s="220" t="s">
        <v>56</v>
      </c>
      <c r="C174" s="221">
        <v>75418</v>
      </c>
      <c r="D174" s="221">
        <v>756.72</v>
      </c>
      <c r="E174" s="221">
        <v>76174.720000000001</v>
      </c>
    </row>
    <row r="175" spans="1:5" s="213" customFormat="1" ht="13.15" customHeight="1" x14ac:dyDescent="0.2">
      <c r="A175" s="220" t="s">
        <v>57</v>
      </c>
      <c r="B175" s="220" t="s">
        <v>58</v>
      </c>
      <c r="C175" s="221">
        <v>0</v>
      </c>
      <c r="D175" s="221">
        <v>0</v>
      </c>
      <c r="E175" s="221">
        <v>0</v>
      </c>
    </row>
    <row r="176" spans="1:5" s="213" customFormat="1" ht="27.6" customHeight="1" x14ac:dyDescent="0.2">
      <c r="A176" s="227" t="s">
        <v>131</v>
      </c>
      <c r="B176" s="227" t="s">
        <v>132</v>
      </c>
      <c r="C176" s="228">
        <v>628666.91</v>
      </c>
      <c r="D176" s="228">
        <v>-531589.02</v>
      </c>
      <c r="E176" s="228">
        <v>97077.89</v>
      </c>
    </row>
    <row r="177" spans="1:5" s="213" customFormat="1" ht="26.45" customHeight="1" x14ac:dyDescent="0.2">
      <c r="A177" s="224" t="s">
        <v>133</v>
      </c>
      <c r="B177" s="225" t="s">
        <v>134</v>
      </c>
      <c r="C177" s="226">
        <v>628666.91</v>
      </c>
      <c r="D177" s="226">
        <v>-531589.02</v>
      </c>
      <c r="E177" s="226">
        <v>97077.89</v>
      </c>
    </row>
    <row r="178" spans="1:5" s="213" customFormat="1" ht="13.15" customHeight="1" x14ac:dyDescent="0.2">
      <c r="A178" s="218" t="s">
        <v>71</v>
      </c>
      <c r="B178" s="218" t="s">
        <v>70</v>
      </c>
      <c r="C178" s="219">
        <v>628666.91</v>
      </c>
      <c r="D178" s="219">
        <v>-531589.02</v>
      </c>
      <c r="E178" s="219">
        <v>97077.89</v>
      </c>
    </row>
    <row r="179" spans="1:5" s="213" customFormat="1" ht="13.15" customHeight="1" x14ac:dyDescent="0.2">
      <c r="A179" s="220" t="s">
        <v>20</v>
      </c>
      <c r="B179" s="220" t="s">
        <v>21</v>
      </c>
      <c r="C179" s="221">
        <v>628666.91</v>
      </c>
      <c r="D179" s="221">
        <v>-531589.02</v>
      </c>
      <c r="E179" s="221">
        <v>97077.89</v>
      </c>
    </row>
    <row r="180" spans="1:5" s="213" customFormat="1" ht="13.15" customHeight="1" x14ac:dyDescent="0.2">
      <c r="A180" s="220" t="s">
        <v>55</v>
      </c>
      <c r="B180" s="220" t="s">
        <v>56</v>
      </c>
      <c r="C180" s="221">
        <v>107733.23</v>
      </c>
      <c r="D180" s="221">
        <v>-10655.34</v>
      </c>
      <c r="E180" s="221">
        <v>97077.89</v>
      </c>
    </row>
    <row r="181" spans="1:5" s="213" customFormat="1" ht="13.15" customHeight="1" x14ac:dyDescent="0.2">
      <c r="A181" s="220" t="s">
        <v>59</v>
      </c>
      <c r="B181" s="220" t="s">
        <v>245</v>
      </c>
      <c r="C181" s="221">
        <v>520933.68</v>
      </c>
      <c r="D181" s="221">
        <v>-520933.68</v>
      </c>
      <c r="E181" s="221">
        <v>0</v>
      </c>
    </row>
    <row r="182" spans="1:5" s="213" customFormat="1" ht="27.6" customHeight="1" x14ac:dyDescent="0.2">
      <c r="A182" s="227" t="s">
        <v>135</v>
      </c>
      <c r="B182" s="227" t="s">
        <v>136</v>
      </c>
      <c r="C182" s="228">
        <v>334285.31</v>
      </c>
      <c r="D182" s="228">
        <v>18018.14</v>
      </c>
      <c r="E182" s="228">
        <v>352303.45</v>
      </c>
    </row>
    <row r="183" spans="1:5" s="213" customFormat="1" ht="26.45" customHeight="1" x14ac:dyDescent="0.2">
      <c r="A183" s="224" t="s">
        <v>137</v>
      </c>
      <c r="B183" s="225" t="s">
        <v>138</v>
      </c>
      <c r="C183" s="226">
        <v>6790</v>
      </c>
      <c r="D183" s="226">
        <v>480.59</v>
      </c>
      <c r="E183" s="226">
        <v>7270.59</v>
      </c>
    </row>
    <row r="184" spans="1:5" s="213" customFormat="1" ht="13.15" customHeight="1" x14ac:dyDescent="0.2">
      <c r="A184" s="218" t="s">
        <v>71</v>
      </c>
      <c r="B184" s="218" t="s">
        <v>70</v>
      </c>
      <c r="C184" s="219">
        <v>0</v>
      </c>
      <c r="D184" s="219">
        <v>457.95</v>
      </c>
      <c r="E184" s="219">
        <v>457.95</v>
      </c>
    </row>
    <row r="185" spans="1:5" s="213" customFormat="1" ht="13.15" customHeight="1" x14ac:dyDescent="0.2">
      <c r="A185" s="220" t="s">
        <v>20</v>
      </c>
      <c r="B185" s="220" t="s">
        <v>21</v>
      </c>
      <c r="C185" s="221">
        <v>0</v>
      </c>
      <c r="D185" s="221">
        <v>457.95</v>
      </c>
      <c r="E185" s="221">
        <v>457.95</v>
      </c>
    </row>
    <row r="186" spans="1:5" s="213" customFormat="1" ht="13.15" customHeight="1" x14ac:dyDescent="0.2">
      <c r="A186" s="220" t="s">
        <v>53</v>
      </c>
      <c r="B186" s="220" t="s">
        <v>54</v>
      </c>
      <c r="C186" s="221">
        <v>0</v>
      </c>
      <c r="D186" s="221">
        <v>139.63</v>
      </c>
      <c r="E186" s="221">
        <v>139.63</v>
      </c>
    </row>
    <row r="187" spans="1:5" s="213" customFormat="1" ht="13.15" customHeight="1" x14ac:dyDescent="0.2">
      <c r="A187" s="220" t="s">
        <v>55</v>
      </c>
      <c r="B187" s="220" t="s">
        <v>56</v>
      </c>
      <c r="C187" s="221">
        <v>0</v>
      </c>
      <c r="D187" s="221">
        <v>258.32</v>
      </c>
      <c r="E187" s="221">
        <v>258.32</v>
      </c>
    </row>
    <row r="188" spans="1:5" s="213" customFormat="1" ht="13.15" customHeight="1" x14ac:dyDescent="0.2">
      <c r="A188" s="220" t="s">
        <v>249</v>
      </c>
      <c r="B188" s="220" t="s">
        <v>250</v>
      </c>
      <c r="C188" s="221">
        <v>0</v>
      </c>
      <c r="D188" s="221">
        <v>60</v>
      </c>
      <c r="E188" s="221">
        <v>60</v>
      </c>
    </row>
    <row r="189" spans="1:5" s="213" customFormat="1" ht="13.15" customHeight="1" x14ac:dyDescent="0.2">
      <c r="A189" s="218" t="s">
        <v>75</v>
      </c>
      <c r="B189" s="218" t="s">
        <v>246</v>
      </c>
      <c r="C189" s="219">
        <v>30</v>
      </c>
      <c r="D189" s="219">
        <v>22.64</v>
      </c>
      <c r="E189" s="219">
        <v>52.64</v>
      </c>
    </row>
    <row r="190" spans="1:5" s="213" customFormat="1" ht="13.15" customHeight="1" x14ac:dyDescent="0.2">
      <c r="A190" s="220" t="s">
        <v>20</v>
      </c>
      <c r="B190" s="220" t="s">
        <v>21</v>
      </c>
      <c r="C190" s="221">
        <v>30</v>
      </c>
      <c r="D190" s="221">
        <v>22.64</v>
      </c>
      <c r="E190" s="221">
        <v>52.64</v>
      </c>
    </row>
    <row r="191" spans="1:5" s="213" customFormat="1" ht="13.15" customHeight="1" x14ac:dyDescent="0.2">
      <c r="A191" s="220" t="s">
        <v>55</v>
      </c>
      <c r="B191" s="220" t="s">
        <v>56</v>
      </c>
      <c r="C191" s="221">
        <v>30</v>
      </c>
      <c r="D191" s="221">
        <v>22.64</v>
      </c>
      <c r="E191" s="221">
        <v>52.64</v>
      </c>
    </row>
    <row r="192" spans="1:5" s="213" customFormat="1" ht="13.15" customHeight="1" x14ac:dyDescent="0.2">
      <c r="A192" s="218" t="s">
        <v>93</v>
      </c>
      <c r="B192" s="218" t="s">
        <v>251</v>
      </c>
      <c r="C192" s="219">
        <v>6760</v>
      </c>
      <c r="D192" s="219">
        <v>0</v>
      </c>
      <c r="E192" s="219">
        <v>6760</v>
      </c>
    </row>
    <row r="193" spans="1:5" s="213" customFormat="1" ht="13.15" customHeight="1" x14ac:dyDescent="0.2">
      <c r="A193" s="220" t="s">
        <v>20</v>
      </c>
      <c r="B193" s="220" t="s">
        <v>21</v>
      </c>
      <c r="C193" s="221">
        <v>6760</v>
      </c>
      <c r="D193" s="221">
        <v>0</v>
      </c>
      <c r="E193" s="221">
        <v>6760</v>
      </c>
    </row>
    <row r="194" spans="1:5" s="213" customFormat="1" ht="13.15" customHeight="1" x14ac:dyDescent="0.2">
      <c r="A194" s="220" t="s">
        <v>53</v>
      </c>
      <c r="B194" s="220" t="s">
        <v>54</v>
      </c>
      <c r="C194" s="221">
        <v>160</v>
      </c>
      <c r="D194" s="221">
        <v>40</v>
      </c>
      <c r="E194" s="221">
        <v>200</v>
      </c>
    </row>
    <row r="195" spans="1:5" s="213" customFormat="1" ht="13.15" customHeight="1" x14ac:dyDescent="0.2">
      <c r="A195" s="220" t="s">
        <v>55</v>
      </c>
      <c r="B195" s="220" t="s">
        <v>56</v>
      </c>
      <c r="C195" s="221">
        <v>6600</v>
      </c>
      <c r="D195" s="221">
        <v>-40</v>
      </c>
      <c r="E195" s="221">
        <v>6560</v>
      </c>
    </row>
    <row r="196" spans="1:5" s="213" customFormat="1" ht="26.45" customHeight="1" x14ac:dyDescent="0.2">
      <c r="A196" s="224" t="s">
        <v>139</v>
      </c>
      <c r="B196" s="225" t="s">
        <v>140</v>
      </c>
      <c r="C196" s="226">
        <v>0</v>
      </c>
      <c r="D196" s="226">
        <v>0</v>
      </c>
      <c r="E196" s="226">
        <v>0</v>
      </c>
    </row>
    <row r="197" spans="1:5" s="213" customFormat="1" ht="13.15" customHeight="1" x14ac:dyDescent="0.2">
      <c r="A197" s="218" t="s">
        <v>71</v>
      </c>
      <c r="B197" s="218" t="s">
        <v>70</v>
      </c>
      <c r="C197" s="219">
        <v>0</v>
      </c>
      <c r="D197" s="219">
        <v>0</v>
      </c>
      <c r="E197" s="219">
        <v>0</v>
      </c>
    </row>
    <row r="198" spans="1:5" s="213" customFormat="1" ht="13.15" customHeight="1" x14ac:dyDescent="0.2">
      <c r="A198" s="220" t="s">
        <v>20</v>
      </c>
      <c r="B198" s="220" t="s">
        <v>21</v>
      </c>
      <c r="C198" s="221">
        <v>0</v>
      </c>
      <c r="D198" s="221">
        <v>0</v>
      </c>
      <c r="E198" s="221">
        <v>0</v>
      </c>
    </row>
    <row r="199" spans="1:5" s="213" customFormat="1" ht="13.15" customHeight="1" thickBot="1" x14ac:dyDescent="0.25">
      <c r="A199" s="220" t="s">
        <v>53</v>
      </c>
      <c r="B199" s="220" t="s">
        <v>54</v>
      </c>
      <c r="C199" s="221">
        <v>0</v>
      </c>
      <c r="D199" s="221">
        <v>0</v>
      </c>
      <c r="E199" s="221">
        <v>0</v>
      </c>
    </row>
    <row r="200" spans="1:5" ht="52.5" thickTop="1" thickBot="1" x14ac:dyDescent="0.25">
      <c r="A200" s="22" t="s">
        <v>9</v>
      </c>
      <c r="B200" s="151" t="s">
        <v>10</v>
      </c>
      <c r="C200" s="52" t="s">
        <v>13</v>
      </c>
      <c r="D200" s="52" t="s">
        <v>12</v>
      </c>
      <c r="E200" s="234" t="s">
        <v>238</v>
      </c>
    </row>
    <row r="201" spans="1:5" s="213" customFormat="1" ht="13.15" customHeight="1" thickTop="1" x14ac:dyDescent="0.2">
      <c r="A201" s="220" t="s">
        <v>55</v>
      </c>
      <c r="B201" s="220" t="s">
        <v>56</v>
      </c>
      <c r="C201" s="221">
        <v>0</v>
      </c>
      <c r="D201" s="221">
        <v>0</v>
      </c>
      <c r="E201" s="221">
        <v>0</v>
      </c>
    </row>
    <row r="202" spans="1:5" s="213" customFormat="1" ht="26.45" customHeight="1" x14ac:dyDescent="0.2">
      <c r="A202" s="224" t="s">
        <v>141</v>
      </c>
      <c r="B202" s="225" t="s">
        <v>142</v>
      </c>
      <c r="C202" s="226">
        <v>0</v>
      </c>
      <c r="D202" s="226">
        <v>0</v>
      </c>
      <c r="E202" s="226">
        <v>0</v>
      </c>
    </row>
    <row r="203" spans="1:5" s="213" customFormat="1" ht="13.15" customHeight="1" x14ac:dyDescent="0.2">
      <c r="A203" s="218" t="s">
        <v>79</v>
      </c>
      <c r="B203" s="218" t="s">
        <v>247</v>
      </c>
      <c r="C203" s="219">
        <v>0</v>
      </c>
      <c r="D203" s="219">
        <v>0</v>
      </c>
      <c r="E203" s="219">
        <v>0</v>
      </c>
    </row>
    <row r="204" spans="1:5" s="213" customFormat="1" ht="13.15" customHeight="1" x14ac:dyDescent="0.2">
      <c r="A204" s="220" t="s">
        <v>20</v>
      </c>
      <c r="B204" s="220" t="s">
        <v>21</v>
      </c>
      <c r="C204" s="221">
        <v>0</v>
      </c>
      <c r="D204" s="221">
        <v>0</v>
      </c>
      <c r="E204" s="221">
        <v>0</v>
      </c>
    </row>
    <row r="205" spans="1:5" s="213" customFormat="1" ht="13.15" customHeight="1" x14ac:dyDescent="0.2">
      <c r="A205" s="220" t="s">
        <v>55</v>
      </c>
      <c r="B205" s="220" t="s">
        <v>56</v>
      </c>
      <c r="C205" s="221">
        <v>0</v>
      </c>
      <c r="D205" s="221">
        <v>0</v>
      </c>
      <c r="E205" s="221">
        <v>0</v>
      </c>
    </row>
    <row r="206" spans="1:5" s="213" customFormat="1" ht="13.15" customHeight="1" x14ac:dyDescent="0.2">
      <c r="A206" s="220" t="s">
        <v>57</v>
      </c>
      <c r="B206" s="220" t="s">
        <v>58</v>
      </c>
      <c r="C206" s="221">
        <v>0</v>
      </c>
      <c r="D206" s="221">
        <v>0</v>
      </c>
      <c r="E206" s="221">
        <v>0</v>
      </c>
    </row>
    <row r="207" spans="1:5" s="213" customFormat="1" ht="13.15" customHeight="1" x14ac:dyDescent="0.2">
      <c r="A207" s="218" t="s">
        <v>91</v>
      </c>
      <c r="B207" s="218" t="s">
        <v>252</v>
      </c>
      <c r="C207" s="219">
        <v>0</v>
      </c>
      <c r="D207" s="219">
        <v>0</v>
      </c>
      <c r="E207" s="219">
        <v>0</v>
      </c>
    </row>
    <row r="208" spans="1:5" s="213" customFormat="1" ht="13.15" customHeight="1" x14ac:dyDescent="0.2">
      <c r="A208" s="220" t="s">
        <v>20</v>
      </c>
      <c r="B208" s="220" t="s">
        <v>21</v>
      </c>
      <c r="C208" s="221">
        <v>0</v>
      </c>
      <c r="D208" s="221">
        <v>0</v>
      </c>
      <c r="E208" s="221">
        <v>0</v>
      </c>
    </row>
    <row r="209" spans="1:5" s="213" customFormat="1" ht="13.15" customHeight="1" x14ac:dyDescent="0.2">
      <c r="A209" s="220" t="s">
        <v>55</v>
      </c>
      <c r="B209" s="220" t="s">
        <v>56</v>
      </c>
      <c r="C209" s="221">
        <v>0</v>
      </c>
      <c r="D209" s="221">
        <v>0</v>
      </c>
      <c r="E209" s="221">
        <v>0</v>
      </c>
    </row>
    <row r="210" spans="1:5" s="213" customFormat="1" ht="26.45" customHeight="1" x14ac:dyDescent="0.2">
      <c r="A210" s="224" t="s">
        <v>143</v>
      </c>
      <c r="B210" s="225" t="s">
        <v>144</v>
      </c>
      <c r="C210" s="226">
        <v>249500</v>
      </c>
      <c r="D210" s="226">
        <v>6000</v>
      </c>
      <c r="E210" s="226">
        <v>255500</v>
      </c>
    </row>
    <row r="211" spans="1:5" s="213" customFormat="1" ht="13.15" customHeight="1" x14ac:dyDescent="0.2">
      <c r="A211" s="218" t="s">
        <v>71</v>
      </c>
      <c r="B211" s="218" t="s">
        <v>70</v>
      </c>
      <c r="C211" s="219">
        <v>82000</v>
      </c>
      <c r="D211" s="219">
        <v>0</v>
      </c>
      <c r="E211" s="219">
        <v>82000</v>
      </c>
    </row>
    <row r="212" spans="1:5" s="213" customFormat="1" ht="13.15" customHeight="1" x14ac:dyDescent="0.2">
      <c r="A212" s="220" t="s">
        <v>20</v>
      </c>
      <c r="B212" s="220" t="s">
        <v>21</v>
      </c>
      <c r="C212" s="221">
        <v>82000</v>
      </c>
      <c r="D212" s="221">
        <v>0</v>
      </c>
      <c r="E212" s="221">
        <v>82000</v>
      </c>
    </row>
    <row r="213" spans="1:5" s="213" customFormat="1" ht="13.15" customHeight="1" x14ac:dyDescent="0.2">
      <c r="A213" s="220" t="s">
        <v>53</v>
      </c>
      <c r="B213" s="220" t="s">
        <v>54</v>
      </c>
      <c r="C213" s="221">
        <v>82000</v>
      </c>
      <c r="D213" s="221">
        <v>0</v>
      </c>
      <c r="E213" s="221">
        <v>82000</v>
      </c>
    </row>
    <row r="214" spans="1:5" s="213" customFormat="1" ht="13.15" customHeight="1" x14ac:dyDescent="0.2">
      <c r="A214" s="218" t="s">
        <v>79</v>
      </c>
      <c r="B214" s="218" t="s">
        <v>247</v>
      </c>
      <c r="C214" s="219">
        <v>81000</v>
      </c>
      <c r="D214" s="219">
        <v>1000</v>
      </c>
      <c r="E214" s="219">
        <v>82000</v>
      </c>
    </row>
    <row r="215" spans="1:5" s="213" customFormat="1" ht="13.15" customHeight="1" x14ac:dyDescent="0.2">
      <c r="A215" s="220" t="s">
        <v>20</v>
      </c>
      <c r="B215" s="220" t="s">
        <v>21</v>
      </c>
      <c r="C215" s="221">
        <v>81000</v>
      </c>
      <c r="D215" s="221">
        <v>1000</v>
      </c>
      <c r="E215" s="221">
        <v>82000</v>
      </c>
    </row>
    <row r="216" spans="1:5" s="213" customFormat="1" ht="13.15" customHeight="1" x14ac:dyDescent="0.2">
      <c r="A216" s="220" t="s">
        <v>53</v>
      </c>
      <c r="B216" s="220" t="s">
        <v>54</v>
      </c>
      <c r="C216" s="221">
        <v>36410</v>
      </c>
      <c r="D216" s="221">
        <v>0</v>
      </c>
      <c r="E216" s="221">
        <v>36410</v>
      </c>
    </row>
    <row r="217" spans="1:5" s="213" customFormat="1" ht="13.15" customHeight="1" x14ac:dyDescent="0.2">
      <c r="A217" s="220" t="s">
        <v>55</v>
      </c>
      <c r="B217" s="220" t="s">
        <v>56</v>
      </c>
      <c r="C217" s="221">
        <v>44230</v>
      </c>
      <c r="D217" s="221">
        <v>1356.21</v>
      </c>
      <c r="E217" s="221">
        <v>45586.21</v>
      </c>
    </row>
    <row r="218" spans="1:5" s="213" customFormat="1" ht="13.15" customHeight="1" x14ac:dyDescent="0.2">
      <c r="A218" s="220" t="s">
        <v>57</v>
      </c>
      <c r="B218" s="220" t="s">
        <v>58</v>
      </c>
      <c r="C218" s="221">
        <v>360</v>
      </c>
      <c r="D218" s="221">
        <v>-356.21</v>
      </c>
      <c r="E218" s="221">
        <v>3.79</v>
      </c>
    </row>
    <row r="219" spans="1:5" s="213" customFormat="1" ht="13.15" customHeight="1" x14ac:dyDescent="0.2">
      <c r="A219" s="218" t="s">
        <v>91</v>
      </c>
      <c r="B219" s="218" t="s">
        <v>252</v>
      </c>
      <c r="C219" s="219">
        <v>86500</v>
      </c>
      <c r="D219" s="219">
        <v>5000</v>
      </c>
      <c r="E219" s="219">
        <v>91500</v>
      </c>
    </row>
    <row r="220" spans="1:5" s="213" customFormat="1" ht="13.15" customHeight="1" x14ac:dyDescent="0.2">
      <c r="A220" s="220" t="s">
        <v>20</v>
      </c>
      <c r="B220" s="220" t="s">
        <v>21</v>
      </c>
      <c r="C220" s="221">
        <v>86500</v>
      </c>
      <c r="D220" s="221">
        <v>5000</v>
      </c>
      <c r="E220" s="221">
        <v>91500</v>
      </c>
    </row>
    <row r="221" spans="1:5" s="213" customFormat="1" ht="13.15" customHeight="1" x14ac:dyDescent="0.2">
      <c r="A221" s="220" t="s">
        <v>53</v>
      </c>
      <c r="B221" s="220" t="s">
        <v>54</v>
      </c>
      <c r="C221" s="221">
        <v>82000</v>
      </c>
      <c r="D221" s="221">
        <v>-4800</v>
      </c>
      <c r="E221" s="221">
        <v>77200</v>
      </c>
    </row>
    <row r="222" spans="1:5" s="213" customFormat="1" ht="13.15" customHeight="1" x14ac:dyDescent="0.2">
      <c r="A222" s="220" t="s">
        <v>59</v>
      </c>
      <c r="B222" s="220" t="s">
        <v>245</v>
      </c>
      <c r="C222" s="221">
        <v>4500</v>
      </c>
      <c r="D222" s="221">
        <v>9800</v>
      </c>
      <c r="E222" s="221">
        <v>14300</v>
      </c>
    </row>
    <row r="223" spans="1:5" s="213" customFormat="1" ht="26.45" customHeight="1" x14ac:dyDescent="0.2">
      <c r="A223" s="224" t="s">
        <v>145</v>
      </c>
      <c r="B223" s="225" t="s">
        <v>146</v>
      </c>
      <c r="C223" s="226">
        <v>14733.31</v>
      </c>
      <c r="D223" s="226">
        <v>595</v>
      </c>
      <c r="E223" s="226">
        <v>15328.31</v>
      </c>
    </row>
    <row r="224" spans="1:5" s="213" customFormat="1" ht="13.15" customHeight="1" x14ac:dyDescent="0.2">
      <c r="A224" s="218" t="s">
        <v>71</v>
      </c>
      <c r="B224" s="218" t="s">
        <v>70</v>
      </c>
      <c r="C224" s="219">
        <v>1350.01</v>
      </c>
      <c r="D224" s="219">
        <v>0</v>
      </c>
      <c r="E224" s="219">
        <v>1350.01</v>
      </c>
    </row>
    <row r="225" spans="1:5" s="213" customFormat="1" ht="13.15" customHeight="1" x14ac:dyDescent="0.2">
      <c r="A225" s="220" t="s">
        <v>20</v>
      </c>
      <c r="B225" s="220" t="s">
        <v>21</v>
      </c>
      <c r="C225" s="221">
        <v>1350.01</v>
      </c>
      <c r="D225" s="221">
        <v>0</v>
      </c>
      <c r="E225" s="221">
        <v>1350.01</v>
      </c>
    </row>
    <row r="226" spans="1:5" s="213" customFormat="1" ht="13.15" customHeight="1" x14ac:dyDescent="0.2">
      <c r="A226" s="220" t="s">
        <v>55</v>
      </c>
      <c r="B226" s="220" t="s">
        <v>56</v>
      </c>
      <c r="C226" s="221">
        <v>1350.01</v>
      </c>
      <c r="D226" s="221">
        <v>0</v>
      </c>
      <c r="E226" s="221">
        <v>1350.01</v>
      </c>
    </row>
    <row r="227" spans="1:5" s="213" customFormat="1" ht="13.15" customHeight="1" x14ac:dyDescent="0.2">
      <c r="A227" s="218" t="s">
        <v>75</v>
      </c>
      <c r="B227" s="218" t="s">
        <v>246</v>
      </c>
      <c r="C227" s="219">
        <v>120</v>
      </c>
      <c r="D227" s="219">
        <v>0</v>
      </c>
      <c r="E227" s="219">
        <v>120</v>
      </c>
    </row>
    <row r="228" spans="1:5" s="213" customFormat="1" ht="13.15" customHeight="1" x14ac:dyDescent="0.2">
      <c r="A228" s="220" t="s">
        <v>20</v>
      </c>
      <c r="B228" s="220" t="s">
        <v>21</v>
      </c>
      <c r="C228" s="221">
        <v>120</v>
      </c>
      <c r="D228" s="221">
        <v>0</v>
      </c>
      <c r="E228" s="221">
        <v>120</v>
      </c>
    </row>
    <row r="229" spans="1:5" s="213" customFormat="1" ht="13.15" customHeight="1" x14ac:dyDescent="0.2">
      <c r="A229" s="220" t="s">
        <v>55</v>
      </c>
      <c r="B229" s="220" t="s">
        <v>56</v>
      </c>
      <c r="C229" s="221">
        <v>120</v>
      </c>
      <c r="D229" s="221">
        <v>0</v>
      </c>
      <c r="E229" s="221">
        <v>120</v>
      </c>
    </row>
    <row r="230" spans="1:5" s="213" customFormat="1" ht="13.15" customHeight="1" x14ac:dyDescent="0.2">
      <c r="A230" s="220" t="s">
        <v>22</v>
      </c>
      <c r="B230" s="220" t="s">
        <v>23</v>
      </c>
      <c r="C230" s="221">
        <v>0</v>
      </c>
      <c r="D230" s="221">
        <v>0</v>
      </c>
      <c r="E230" s="221">
        <v>0</v>
      </c>
    </row>
    <row r="231" spans="1:5" s="213" customFormat="1" ht="13.15" customHeight="1" x14ac:dyDescent="0.2">
      <c r="A231" s="220" t="s">
        <v>64</v>
      </c>
      <c r="B231" s="220" t="s">
        <v>65</v>
      </c>
      <c r="C231" s="221">
        <v>0</v>
      </c>
      <c r="D231" s="221">
        <v>0</v>
      </c>
      <c r="E231" s="221">
        <v>0</v>
      </c>
    </row>
    <row r="232" spans="1:5" s="213" customFormat="1" ht="13.15" customHeight="1" x14ac:dyDescent="0.2">
      <c r="A232" s="218" t="s">
        <v>79</v>
      </c>
      <c r="B232" s="218" t="s">
        <v>247</v>
      </c>
      <c r="C232" s="219">
        <v>2565</v>
      </c>
      <c r="D232" s="219">
        <v>295</v>
      </c>
      <c r="E232" s="219">
        <v>2860</v>
      </c>
    </row>
    <row r="233" spans="1:5" s="213" customFormat="1" ht="13.15" customHeight="1" x14ac:dyDescent="0.2">
      <c r="A233" s="220" t="s">
        <v>20</v>
      </c>
      <c r="B233" s="220" t="s">
        <v>21</v>
      </c>
      <c r="C233" s="221">
        <v>2565</v>
      </c>
      <c r="D233" s="221">
        <v>295</v>
      </c>
      <c r="E233" s="221">
        <v>2860</v>
      </c>
    </row>
    <row r="234" spans="1:5" s="213" customFormat="1" ht="13.15" customHeight="1" x14ac:dyDescent="0.2">
      <c r="A234" s="220" t="s">
        <v>55</v>
      </c>
      <c r="B234" s="220" t="s">
        <v>56</v>
      </c>
      <c r="C234" s="221">
        <v>2565</v>
      </c>
      <c r="D234" s="221">
        <v>295</v>
      </c>
      <c r="E234" s="221">
        <v>2860</v>
      </c>
    </row>
    <row r="235" spans="1:5" s="213" customFormat="1" ht="13.15" customHeight="1" x14ac:dyDescent="0.2">
      <c r="A235" s="218" t="s">
        <v>89</v>
      </c>
      <c r="B235" s="218" t="s">
        <v>242</v>
      </c>
      <c r="C235" s="219">
        <v>6698.3</v>
      </c>
      <c r="D235" s="219">
        <v>-800</v>
      </c>
      <c r="E235" s="219">
        <v>5898.3</v>
      </c>
    </row>
    <row r="236" spans="1:5" s="213" customFormat="1" ht="13.15" customHeight="1" x14ac:dyDescent="0.2">
      <c r="A236" s="220" t="s">
        <v>20</v>
      </c>
      <c r="B236" s="220" t="s">
        <v>21</v>
      </c>
      <c r="C236" s="221">
        <v>6698.3</v>
      </c>
      <c r="D236" s="221">
        <v>-800</v>
      </c>
      <c r="E236" s="221">
        <v>5898.3</v>
      </c>
    </row>
    <row r="237" spans="1:5" s="213" customFormat="1" ht="13.15" customHeight="1" x14ac:dyDescent="0.2">
      <c r="A237" s="220" t="s">
        <v>53</v>
      </c>
      <c r="B237" s="220" t="s">
        <v>54</v>
      </c>
      <c r="C237" s="221">
        <v>2154.4499999999998</v>
      </c>
      <c r="D237" s="221">
        <v>-66.930000000000007</v>
      </c>
      <c r="E237" s="221">
        <v>2087.52</v>
      </c>
    </row>
    <row r="238" spans="1:5" s="213" customFormat="1" ht="13.15" customHeight="1" x14ac:dyDescent="0.2">
      <c r="A238" s="220" t="s">
        <v>55</v>
      </c>
      <c r="B238" s="220" t="s">
        <v>56</v>
      </c>
      <c r="C238" s="221">
        <v>4543.8500000000004</v>
      </c>
      <c r="D238" s="221">
        <v>-733.07</v>
      </c>
      <c r="E238" s="221">
        <v>3810.78</v>
      </c>
    </row>
    <row r="239" spans="1:5" s="213" customFormat="1" ht="13.15" customHeight="1" x14ac:dyDescent="0.2">
      <c r="A239" s="218" t="s">
        <v>91</v>
      </c>
      <c r="B239" s="218" t="s">
        <v>252</v>
      </c>
      <c r="C239" s="219">
        <v>3600</v>
      </c>
      <c r="D239" s="219">
        <v>500</v>
      </c>
      <c r="E239" s="219">
        <v>4100</v>
      </c>
    </row>
    <row r="240" spans="1:5" s="213" customFormat="1" ht="13.15" customHeight="1" x14ac:dyDescent="0.2">
      <c r="A240" s="220" t="s">
        <v>20</v>
      </c>
      <c r="B240" s="220" t="s">
        <v>21</v>
      </c>
      <c r="C240" s="221">
        <v>3600</v>
      </c>
      <c r="D240" s="221">
        <v>500</v>
      </c>
      <c r="E240" s="221">
        <v>4100</v>
      </c>
    </row>
    <row r="241" spans="1:5" s="213" customFormat="1" ht="13.15" customHeight="1" x14ac:dyDescent="0.2">
      <c r="A241" s="220" t="s">
        <v>53</v>
      </c>
      <c r="B241" s="220" t="s">
        <v>54</v>
      </c>
      <c r="C241" s="221">
        <v>830.28</v>
      </c>
      <c r="D241" s="221">
        <v>-722.79</v>
      </c>
      <c r="E241" s="221">
        <v>107.49</v>
      </c>
    </row>
    <row r="242" spans="1:5" s="213" customFormat="1" ht="13.15" customHeight="1" x14ac:dyDescent="0.2">
      <c r="A242" s="220" t="s">
        <v>55</v>
      </c>
      <c r="B242" s="220" t="s">
        <v>56</v>
      </c>
      <c r="C242" s="221">
        <v>2769.72</v>
      </c>
      <c r="D242" s="221">
        <v>1222.79</v>
      </c>
      <c r="E242" s="221">
        <v>3992.51</v>
      </c>
    </row>
    <row r="243" spans="1:5" s="213" customFormat="1" ht="13.15" customHeight="1" x14ac:dyDescent="0.2">
      <c r="A243" s="220" t="s">
        <v>22</v>
      </c>
      <c r="B243" s="220" t="s">
        <v>23</v>
      </c>
      <c r="C243" s="221">
        <v>0</v>
      </c>
      <c r="D243" s="221">
        <v>0</v>
      </c>
      <c r="E243" s="221">
        <v>0</v>
      </c>
    </row>
    <row r="244" spans="1:5" s="213" customFormat="1" ht="13.15" customHeight="1" x14ac:dyDescent="0.2">
      <c r="A244" s="220" t="s">
        <v>64</v>
      </c>
      <c r="B244" s="220" t="s">
        <v>65</v>
      </c>
      <c r="C244" s="221">
        <v>0</v>
      </c>
      <c r="D244" s="221">
        <v>0</v>
      </c>
      <c r="E244" s="221">
        <v>0</v>
      </c>
    </row>
    <row r="245" spans="1:5" s="213" customFormat="1" ht="13.15" customHeight="1" x14ac:dyDescent="0.2">
      <c r="A245" s="218" t="s">
        <v>97</v>
      </c>
      <c r="B245" s="218" t="s">
        <v>248</v>
      </c>
      <c r="C245" s="219">
        <v>400</v>
      </c>
      <c r="D245" s="219">
        <v>600</v>
      </c>
      <c r="E245" s="219">
        <v>1000</v>
      </c>
    </row>
    <row r="246" spans="1:5" s="213" customFormat="1" ht="13.15" customHeight="1" x14ac:dyDescent="0.2">
      <c r="A246" s="220" t="s">
        <v>20</v>
      </c>
      <c r="B246" s="220" t="s">
        <v>21</v>
      </c>
      <c r="C246" s="221">
        <v>200</v>
      </c>
      <c r="D246" s="221">
        <v>379.14</v>
      </c>
      <c r="E246" s="221">
        <v>579.14</v>
      </c>
    </row>
    <row r="247" spans="1:5" s="213" customFormat="1" ht="13.15" customHeight="1" x14ac:dyDescent="0.2">
      <c r="A247" s="220" t="s">
        <v>55</v>
      </c>
      <c r="B247" s="220" t="s">
        <v>56</v>
      </c>
      <c r="C247" s="221">
        <v>200</v>
      </c>
      <c r="D247" s="221">
        <v>379.14</v>
      </c>
      <c r="E247" s="221">
        <v>579.14</v>
      </c>
    </row>
    <row r="248" spans="1:5" s="213" customFormat="1" ht="13.15" customHeight="1" x14ac:dyDescent="0.2">
      <c r="A248" s="220" t="s">
        <v>22</v>
      </c>
      <c r="B248" s="220" t="s">
        <v>23</v>
      </c>
      <c r="C248" s="221">
        <v>200</v>
      </c>
      <c r="D248" s="221">
        <v>220.86</v>
      </c>
      <c r="E248" s="221">
        <v>420.86</v>
      </c>
    </row>
    <row r="249" spans="1:5" s="213" customFormat="1" ht="13.15" customHeight="1" x14ac:dyDescent="0.2">
      <c r="A249" s="220" t="s">
        <v>64</v>
      </c>
      <c r="B249" s="220" t="s">
        <v>65</v>
      </c>
      <c r="C249" s="221">
        <v>200</v>
      </c>
      <c r="D249" s="221">
        <v>220.86</v>
      </c>
      <c r="E249" s="221">
        <v>420.86</v>
      </c>
    </row>
    <row r="250" spans="1:5" s="213" customFormat="1" ht="26.45" customHeight="1" x14ac:dyDescent="0.2">
      <c r="A250" s="224" t="s">
        <v>147</v>
      </c>
      <c r="B250" s="225" t="s">
        <v>148</v>
      </c>
      <c r="C250" s="226">
        <v>1800</v>
      </c>
      <c r="D250" s="226">
        <v>3397</v>
      </c>
      <c r="E250" s="226">
        <v>5197</v>
      </c>
    </row>
    <row r="251" spans="1:5" s="213" customFormat="1" ht="13.15" customHeight="1" x14ac:dyDescent="0.2">
      <c r="A251" s="218" t="s">
        <v>91</v>
      </c>
      <c r="B251" s="218" t="s">
        <v>252</v>
      </c>
      <c r="C251" s="219">
        <v>800</v>
      </c>
      <c r="D251" s="219">
        <v>697</v>
      </c>
      <c r="E251" s="219">
        <v>1497</v>
      </c>
    </row>
    <row r="252" spans="1:5" s="213" customFormat="1" ht="13.15" customHeight="1" x14ac:dyDescent="0.2">
      <c r="A252" s="220" t="s">
        <v>20</v>
      </c>
      <c r="B252" s="220" t="s">
        <v>21</v>
      </c>
      <c r="C252" s="221">
        <v>800</v>
      </c>
      <c r="D252" s="221">
        <v>697</v>
      </c>
      <c r="E252" s="221">
        <v>1497</v>
      </c>
    </row>
    <row r="253" spans="1:5" s="213" customFormat="1" ht="13.15" customHeight="1" x14ac:dyDescent="0.2">
      <c r="A253" s="220" t="s">
        <v>55</v>
      </c>
      <c r="B253" s="220" t="s">
        <v>56</v>
      </c>
      <c r="C253" s="221">
        <v>750</v>
      </c>
      <c r="D253" s="221">
        <v>697</v>
      </c>
      <c r="E253" s="221">
        <v>1447</v>
      </c>
    </row>
    <row r="254" spans="1:5" s="213" customFormat="1" ht="13.15" customHeight="1" x14ac:dyDescent="0.2">
      <c r="A254" s="220" t="s">
        <v>59</v>
      </c>
      <c r="B254" s="220" t="s">
        <v>245</v>
      </c>
      <c r="C254" s="221">
        <v>50</v>
      </c>
      <c r="D254" s="221">
        <v>0</v>
      </c>
      <c r="E254" s="221">
        <v>50</v>
      </c>
    </row>
    <row r="255" spans="1:5" s="213" customFormat="1" ht="13.15" customHeight="1" x14ac:dyDescent="0.2">
      <c r="A255" s="218" t="s">
        <v>97</v>
      </c>
      <c r="B255" s="218" t="s">
        <v>248</v>
      </c>
      <c r="C255" s="219">
        <v>1000</v>
      </c>
      <c r="D255" s="219">
        <v>2700</v>
      </c>
      <c r="E255" s="219">
        <v>3700</v>
      </c>
    </row>
    <row r="256" spans="1:5" s="213" customFormat="1" ht="13.15" customHeight="1" x14ac:dyDescent="0.2">
      <c r="A256" s="220" t="s">
        <v>20</v>
      </c>
      <c r="B256" s="220" t="s">
        <v>21</v>
      </c>
      <c r="C256" s="221">
        <v>1000</v>
      </c>
      <c r="D256" s="221">
        <v>2700</v>
      </c>
      <c r="E256" s="221">
        <v>3700</v>
      </c>
    </row>
    <row r="257" spans="1:5" s="213" customFormat="1" ht="13.15" customHeight="1" x14ac:dyDescent="0.2">
      <c r="A257" s="220" t="s">
        <v>55</v>
      </c>
      <c r="B257" s="220" t="s">
        <v>56</v>
      </c>
      <c r="C257" s="221">
        <v>1000</v>
      </c>
      <c r="D257" s="221">
        <v>2700</v>
      </c>
      <c r="E257" s="221">
        <v>3700</v>
      </c>
    </row>
    <row r="258" spans="1:5" s="213" customFormat="1" ht="13.15" customHeight="1" x14ac:dyDescent="0.2">
      <c r="A258" s="220" t="s">
        <v>22</v>
      </c>
      <c r="B258" s="220" t="s">
        <v>23</v>
      </c>
      <c r="C258" s="221">
        <v>0</v>
      </c>
      <c r="D258" s="221">
        <v>0</v>
      </c>
      <c r="E258" s="221">
        <v>0</v>
      </c>
    </row>
    <row r="259" spans="1:5" s="213" customFormat="1" ht="13.15" customHeight="1" x14ac:dyDescent="0.2">
      <c r="A259" s="220" t="s">
        <v>64</v>
      </c>
      <c r="B259" s="220" t="s">
        <v>65</v>
      </c>
      <c r="C259" s="221">
        <v>0</v>
      </c>
      <c r="D259" s="221">
        <v>0</v>
      </c>
      <c r="E259" s="221">
        <v>0</v>
      </c>
    </row>
    <row r="260" spans="1:5" s="213" customFormat="1" ht="26.45" customHeight="1" x14ac:dyDescent="0.2">
      <c r="A260" s="224" t="s">
        <v>149</v>
      </c>
      <c r="B260" s="225" t="s">
        <v>150</v>
      </c>
      <c r="C260" s="226">
        <v>34000</v>
      </c>
      <c r="D260" s="226">
        <v>0</v>
      </c>
      <c r="E260" s="226">
        <v>34000</v>
      </c>
    </row>
    <row r="261" spans="1:5" s="213" customFormat="1" ht="13.15" customHeight="1" x14ac:dyDescent="0.2">
      <c r="A261" s="218" t="s">
        <v>79</v>
      </c>
      <c r="B261" s="218" t="s">
        <v>247</v>
      </c>
      <c r="C261" s="219">
        <v>4000</v>
      </c>
      <c r="D261" s="219">
        <v>0</v>
      </c>
      <c r="E261" s="219">
        <v>4000</v>
      </c>
    </row>
    <row r="262" spans="1:5" s="213" customFormat="1" ht="13.15" customHeight="1" x14ac:dyDescent="0.2">
      <c r="A262" s="220" t="s">
        <v>20</v>
      </c>
      <c r="B262" s="220" t="s">
        <v>21</v>
      </c>
      <c r="C262" s="221">
        <v>3700</v>
      </c>
      <c r="D262" s="221">
        <v>0</v>
      </c>
      <c r="E262" s="221">
        <v>3700</v>
      </c>
    </row>
    <row r="263" spans="1:5" s="213" customFormat="1" ht="13.15" customHeight="1" x14ac:dyDescent="0.2">
      <c r="A263" s="220" t="s">
        <v>55</v>
      </c>
      <c r="B263" s="220" t="s">
        <v>56</v>
      </c>
      <c r="C263" s="221">
        <v>3700</v>
      </c>
      <c r="D263" s="221">
        <v>0</v>
      </c>
      <c r="E263" s="221">
        <v>3700</v>
      </c>
    </row>
    <row r="264" spans="1:5" s="213" customFormat="1" ht="13.15" customHeight="1" thickBot="1" x14ac:dyDescent="0.25">
      <c r="A264" s="220" t="s">
        <v>22</v>
      </c>
      <c r="B264" s="220" t="s">
        <v>23</v>
      </c>
      <c r="C264" s="221">
        <v>300</v>
      </c>
      <c r="D264" s="221">
        <v>0</v>
      </c>
      <c r="E264" s="221">
        <v>300</v>
      </c>
    </row>
    <row r="265" spans="1:5" ht="52.5" thickTop="1" thickBot="1" x14ac:dyDescent="0.25">
      <c r="A265" s="22" t="s">
        <v>9</v>
      </c>
      <c r="B265" s="151" t="s">
        <v>10</v>
      </c>
      <c r="C265" s="52" t="s">
        <v>13</v>
      </c>
      <c r="D265" s="52" t="s">
        <v>12</v>
      </c>
      <c r="E265" s="234" t="s">
        <v>238</v>
      </c>
    </row>
    <row r="266" spans="1:5" s="213" customFormat="1" ht="13.15" customHeight="1" thickTop="1" x14ac:dyDescent="0.2">
      <c r="A266" s="220" t="s">
        <v>64</v>
      </c>
      <c r="B266" s="220" t="s">
        <v>65</v>
      </c>
      <c r="C266" s="221">
        <v>300</v>
      </c>
      <c r="D266" s="221">
        <v>0</v>
      </c>
      <c r="E266" s="221">
        <v>300</v>
      </c>
    </row>
    <row r="267" spans="1:5" s="213" customFormat="1" ht="13.15" customHeight="1" x14ac:dyDescent="0.2">
      <c r="A267" s="218" t="s">
        <v>89</v>
      </c>
      <c r="B267" s="218" t="s">
        <v>242</v>
      </c>
      <c r="C267" s="219">
        <v>30000</v>
      </c>
      <c r="D267" s="219">
        <v>0</v>
      </c>
      <c r="E267" s="219">
        <v>30000</v>
      </c>
    </row>
    <row r="268" spans="1:5" s="213" customFormat="1" ht="13.15" customHeight="1" x14ac:dyDescent="0.2">
      <c r="A268" s="220" t="s">
        <v>20</v>
      </c>
      <c r="B268" s="220" t="s">
        <v>21</v>
      </c>
      <c r="C268" s="221">
        <v>22000</v>
      </c>
      <c r="D268" s="221">
        <v>0</v>
      </c>
      <c r="E268" s="221">
        <v>22000</v>
      </c>
    </row>
    <row r="269" spans="1:5" s="213" customFormat="1" ht="13.15" customHeight="1" x14ac:dyDescent="0.2">
      <c r="A269" s="220" t="s">
        <v>59</v>
      </c>
      <c r="B269" s="220" t="s">
        <v>245</v>
      </c>
      <c r="C269" s="221">
        <v>22000</v>
      </c>
      <c r="D269" s="221">
        <v>0</v>
      </c>
      <c r="E269" s="221">
        <v>22000</v>
      </c>
    </row>
    <row r="270" spans="1:5" s="213" customFormat="1" ht="13.15" customHeight="1" x14ac:dyDescent="0.2">
      <c r="A270" s="220" t="s">
        <v>22</v>
      </c>
      <c r="B270" s="220" t="s">
        <v>23</v>
      </c>
      <c r="C270" s="221">
        <v>8000</v>
      </c>
      <c r="D270" s="221">
        <v>0</v>
      </c>
      <c r="E270" s="221">
        <v>8000</v>
      </c>
    </row>
    <row r="271" spans="1:5" s="213" customFormat="1" ht="13.15" customHeight="1" x14ac:dyDescent="0.2">
      <c r="A271" s="220" t="s">
        <v>64</v>
      </c>
      <c r="B271" s="220" t="s">
        <v>65</v>
      </c>
      <c r="C271" s="221">
        <v>8000</v>
      </c>
      <c r="D271" s="221">
        <v>0</v>
      </c>
      <c r="E271" s="221">
        <v>8000</v>
      </c>
    </row>
    <row r="272" spans="1:5" s="213" customFormat="1" ht="26.45" customHeight="1" x14ac:dyDescent="0.2">
      <c r="A272" s="224" t="s">
        <v>151</v>
      </c>
      <c r="B272" s="225" t="s">
        <v>152</v>
      </c>
      <c r="C272" s="226">
        <v>0</v>
      </c>
      <c r="D272" s="226">
        <v>0</v>
      </c>
      <c r="E272" s="226">
        <v>0</v>
      </c>
    </row>
    <row r="273" spans="1:5" s="213" customFormat="1" ht="13.15" customHeight="1" x14ac:dyDescent="0.2">
      <c r="A273" s="218" t="s">
        <v>75</v>
      </c>
      <c r="B273" s="218" t="s">
        <v>246</v>
      </c>
      <c r="C273" s="219">
        <v>0</v>
      </c>
      <c r="D273" s="219">
        <v>0</v>
      </c>
      <c r="E273" s="219">
        <v>0</v>
      </c>
    </row>
    <row r="274" spans="1:5" s="213" customFormat="1" ht="13.15" customHeight="1" x14ac:dyDescent="0.2">
      <c r="A274" s="220" t="s">
        <v>20</v>
      </c>
      <c r="B274" s="220" t="s">
        <v>21</v>
      </c>
      <c r="C274" s="221">
        <v>0</v>
      </c>
      <c r="D274" s="221">
        <v>0</v>
      </c>
      <c r="E274" s="221">
        <v>0</v>
      </c>
    </row>
    <row r="275" spans="1:5" s="213" customFormat="1" ht="13.15" customHeight="1" x14ac:dyDescent="0.2">
      <c r="A275" s="220" t="s">
        <v>55</v>
      </c>
      <c r="B275" s="220" t="s">
        <v>56</v>
      </c>
      <c r="C275" s="221">
        <v>0</v>
      </c>
      <c r="D275" s="221">
        <v>0</v>
      </c>
      <c r="E275" s="221">
        <v>0</v>
      </c>
    </row>
    <row r="276" spans="1:5" s="213" customFormat="1" ht="26.45" customHeight="1" x14ac:dyDescent="0.2">
      <c r="A276" s="224" t="s">
        <v>153</v>
      </c>
      <c r="B276" s="225" t="s">
        <v>154</v>
      </c>
      <c r="C276" s="226">
        <v>4620</v>
      </c>
      <c r="D276" s="226">
        <v>3100</v>
      </c>
      <c r="E276" s="226">
        <v>7720</v>
      </c>
    </row>
    <row r="277" spans="1:5" s="213" customFormat="1" ht="13.15" customHeight="1" x14ac:dyDescent="0.2">
      <c r="A277" s="218" t="s">
        <v>93</v>
      </c>
      <c r="B277" s="218" t="s">
        <v>251</v>
      </c>
      <c r="C277" s="219">
        <v>4420</v>
      </c>
      <c r="D277" s="219">
        <v>3100</v>
      </c>
      <c r="E277" s="219">
        <v>7520</v>
      </c>
    </row>
    <row r="278" spans="1:5" s="213" customFormat="1" ht="13.15" customHeight="1" x14ac:dyDescent="0.2">
      <c r="A278" s="220" t="s">
        <v>20</v>
      </c>
      <c r="B278" s="220" t="s">
        <v>21</v>
      </c>
      <c r="C278" s="221">
        <v>4420</v>
      </c>
      <c r="D278" s="221">
        <v>3100</v>
      </c>
      <c r="E278" s="221">
        <v>7520</v>
      </c>
    </row>
    <row r="279" spans="1:5" s="213" customFormat="1" ht="13.15" customHeight="1" x14ac:dyDescent="0.2">
      <c r="A279" s="220" t="s">
        <v>53</v>
      </c>
      <c r="B279" s="220" t="s">
        <v>54</v>
      </c>
      <c r="C279" s="221">
        <v>1201.2</v>
      </c>
      <c r="D279" s="221">
        <v>1345.69</v>
      </c>
      <c r="E279" s="221">
        <v>2546.89</v>
      </c>
    </row>
    <row r="280" spans="1:5" s="213" customFormat="1" ht="13.15" customHeight="1" x14ac:dyDescent="0.2">
      <c r="A280" s="220" t="s">
        <v>55</v>
      </c>
      <c r="B280" s="220" t="s">
        <v>56</v>
      </c>
      <c r="C280" s="221">
        <v>3218.8</v>
      </c>
      <c r="D280" s="221">
        <v>1754.31</v>
      </c>
      <c r="E280" s="221">
        <v>4973.1099999999997</v>
      </c>
    </row>
    <row r="281" spans="1:5" s="213" customFormat="1" ht="13.15" customHeight="1" x14ac:dyDescent="0.2">
      <c r="A281" s="218" t="s">
        <v>97</v>
      </c>
      <c r="B281" s="218" t="s">
        <v>248</v>
      </c>
      <c r="C281" s="219">
        <v>200</v>
      </c>
      <c r="D281" s="219">
        <v>0</v>
      </c>
      <c r="E281" s="219">
        <v>200</v>
      </c>
    </row>
    <row r="282" spans="1:5" s="213" customFormat="1" ht="13.15" customHeight="1" x14ac:dyDescent="0.2">
      <c r="A282" s="220" t="s">
        <v>20</v>
      </c>
      <c r="B282" s="220" t="s">
        <v>21</v>
      </c>
      <c r="C282" s="221">
        <v>200</v>
      </c>
      <c r="D282" s="221">
        <v>0</v>
      </c>
      <c r="E282" s="221">
        <v>200</v>
      </c>
    </row>
    <row r="283" spans="1:5" s="213" customFormat="1" ht="13.15" customHeight="1" x14ac:dyDescent="0.2">
      <c r="A283" s="220" t="s">
        <v>55</v>
      </c>
      <c r="B283" s="220" t="s">
        <v>56</v>
      </c>
      <c r="C283" s="221">
        <v>200</v>
      </c>
      <c r="D283" s="221">
        <v>0</v>
      </c>
      <c r="E283" s="221">
        <v>200</v>
      </c>
    </row>
    <row r="284" spans="1:5" s="213" customFormat="1" ht="26.45" customHeight="1" x14ac:dyDescent="0.2">
      <c r="A284" s="224" t="s">
        <v>155</v>
      </c>
      <c r="B284" s="225" t="s">
        <v>156</v>
      </c>
      <c r="C284" s="226">
        <v>4842</v>
      </c>
      <c r="D284" s="226">
        <v>3545.55</v>
      </c>
      <c r="E284" s="226">
        <v>8387.5499999999993</v>
      </c>
    </row>
    <row r="285" spans="1:5" s="213" customFormat="1" ht="13.15" customHeight="1" x14ac:dyDescent="0.2">
      <c r="A285" s="218" t="s">
        <v>89</v>
      </c>
      <c r="B285" s="218" t="s">
        <v>242</v>
      </c>
      <c r="C285" s="219">
        <v>642</v>
      </c>
      <c r="D285" s="219">
        <v>3545.55</v>
      </c>
      <c r="E285" s="219">
        <v>4187.55</v>
      </c>
    </row>
    <row r="286" spans="1:5" s="213" customFormat="1" ht="13.15" customHeight="1" x14ac:dyDescent="0.2">
      <c r="A286" s="220" t="s">
        <v>20</v>
      </c>
      <c r="B286" s="220" t="s">
        <v>21</v>
      </c>
      <c r="C286" s="221">
        <v>642</v>
      </c>
      <c r="D286" s="221">
        <v>2537.5500000000002</v>
      </c>
      <c r="E286" s="221">
        <v>3179.55</v>
      </c>
    </row>
    <row r="287" spans="1:5" s="213" customFormat="1" ht="13.15" customHeight="1" x14ac:dyDescent="0.2">
      <c r="A287" s="220" t="s">
        <v>55</v>
      </c>
      <c r="B287" s="220" t="s">
        <v>56</v>
      </c>
      <c r="C287" s="221">
        <v>642</v>
      </c>
      <c r="D287" s="221">
        <v>2537.5500000000002</v>
      </c>
      <c r="E287" s="221">
        <v>3179.55</v>
      </c>
    </row>
    <row r="288" spans="1:5" s="213" customFormat="1" ht="13.15" customHeight="1" x14ac:dyDescent="0.2">
      <c r="A288" s="220" t="s">
        <v>22</v>
      </c>
      <c r="B288" s="220" t="s">
        <v>23</v>
      </c>
      <c r="C288" s="221">
        <v>0</v>
      </c>
      <c r="D288" s="221">
        <v>1008</v>
      </c>
      <c r="E288" s="221">
        <v>1008</v>
      </c>
    </row>
    <row r="289" spans="1:5" s="213" customFormat="1" ht="13.15" customHeight="1" x14ac:dyDescent="0.2">
      <c r="A289" s="220" t="s">
        <v>64</v>
      </c>
      <c r="B289" s="220" t="s">
        <v>65</v>
      </c>
      <c r="C289" s="221">
        <v>0</v>
      </c>
      <c r="D289" s="221">
        <v>1008</v>
      </c>
      <c r="E289" s="221">
        <v>1008</v>
      </c>
    </row>
    <row r="290" spans="1:5" s="213" customFormat="1" ht="13.15" customHeight="1" x14ac:dyDescent="0.2">
      <c r="A290" s="218" t="s">
        <v>91</v>
      </c>
      <c r="B290" s="218" t="s">
        <v>252</v>
      </c>
      <c r="C290" s="219">
        <v>4200</v>
      </c>
      <c r="D290" s="219">
        <v>0</v>
      </c>
      <c r="E290" s="219">
        <v>4200</v>
      </c>
    </row>
    <row r="291" spans="1:5" s="213" customFormat="1" ht="13.15" customHeight="1" x14ac:dyDescent="0.2">
      <c r="A291" s="220" t="s">
        <v>20</v>
      </c>
      <c r="B291" s="220" t="s">
        <v>21</v>
      </c>
      <c r="C291" s="221">
        <v>4200</v>
      </c>
      <c r="D291" s="221">
        <v>0</v>
      </c>
      <c r="E291" s="221">
        <v>4200</v>
      </c>
    </row>
    <row r="292" spans="1:5" s="213" customFormat="1" ht="13.15" customHeight="1" x14ac:dyDescent="0.2">
      <c r="A292" s="220" t="s">
        <v>55</v>
      </c>
      <c r="B292" s="220" t="s">
        <v>56</v>
      </c>
      <c r="C292" s="221">
        <v>4200</v>
      </c>
      <c r="D292" s="221">
        <v>0</v>
      </c>
      <c r="E292" s="221">
        <v>4200</v>
      </c>
    </row>
    <row r="293" spans="1:5" s="213" customFormat="1" ht="26.45" customHeight="1" x14ac:dyDescent="0.2">
      <c r="A293" s="224" t="s">
        <v>157</v>
      </c>
      <c r="B293" s="225" t="s">
        <v>158</v>
      </c>
      <c r="C293" s="226">
        <v>1500</v>
      </c>
      <c r="D293" s="226">
        <v>0</v>
      </c>
      <c r="E293" s="226">
        <v>1500</v>
      </c>
    </row>
    <row r="294" spans="1:5" s="213" customFormat="1" ht="13.15" customHeight="1" x14ac:dyDescent="0.2">
      <c r="A294" s="218" t="s">
        <v>89</v>
      </c>
      <c r="B294" s="218" t="s">
        <v>242</v>
      </c>
      <c r="C294" s="219">
        <v>1500</v>
      </c>
      <c r="D294" s="219">
        <v>0</v>
      </c>
      <c r="E294" s="219">
        <v>1500</v>
      </c>
    </row>
    <row r="295" spans="1:5" s="213" customFormat="1" ht="13.15" customHeight="1" x14ac:dyDescent="0.2">
      <c r="A295" s="220" t="s">
        <v>20</v>
      </c>
      <c r="B295" s="220" t="s">
        <v>21</v>
      </c>
      <c r="C295" s="221">
        <v>1500</v>
      </c>
      <c r="D295" s="221">
        <v>0</v>
      </c>
      <c r="E295" s="221">
        <v>1500</v>
      </c>
    </row>
    <row r="296" spans="1:5" s="213" customFormat="1" ht="13.15" customHeight="1" x14ac:dyDescent="0.2">
      <c r="A296" s="220" t="s">
        <v>59</v>
      </c>
      <c r="B296" s="220" t="s">
        <v>245</v>
      </c>
      <c r="C296" s="221">
        <v>1500</v>
      </c>
      <c r="D296" s="221">
        <v>0</v>
      </c>
      <c r="E296" s="221">
        <v>1500</v>
      </c>
    </row>
    <row r="297" spans="1:5" s="213" customFormat="1" ht="26.45" customHeight="1" x14ac:dyDescent="0.2">
      <c r="A297" s="224" t="s">
        <v>159</v>
      </c>
      <c r="B297" s="225" t="s">
        <v>160</v>
      </c>
      <c r="C297" s="226">
        <v>7500</v>
      </c>
      <c r="D297" s="226">
        <v>900</v>
      </c>
      <c r="E297" s="226">
        <v>8400</v>
      </c>
    </row>
    <row r="298" spans="1:5" s="213" customFormat="1" ht="13.15" customHeight="1" x14ac:dyDescent="0.2">
      <c r="A298" s="218" t="s">
        <v>79</v>
      </c>
      <c r="B298" s="218" t="s">
        <v>247</v>
      </c>
      <c r="C298" s="219">
        <v>7500</v>
      </c>
      <c r="D298" s="219">
        <v>900</v>
      </c>
      <c r="E298" s="219">
        <v>8400</v>
      </c>
    </row>
    <row r="299" spans="1:5" s="213" customFormat="1" ht="13.15" customHeight="1" x14ac:dyDescent="0.2">
      <c r="A299" s="220" t="s">
        <v>20</v>
      </c>
      <c r="B299" s="220" t="s">
        <v>21</v>
      </c>
      <c r="C299" s="221">
        <v>7500</v>
      </c>
      <c r="D299" s="221">
        <v>900</v>
      </c>
      <c r="E299" s="221">
        <v>8400</v>
      </c>
    </row>
    <row r="300" spans="1:5" s="213" customFormat="1" ht="13.15" customHeight="1" x14ac:dyDescent="0.2">
      <c r="A300" s="220" t="s">
        <v>55</v>
      </c>
      <c r="B300" s="220" t="s">
        <v>56</v>
      </c>
      <c r="C300" s="221">
        <v>7500</v>
      </c>
      <c r="D300" s="221">
        <v>900</v>
      </c>
      <c r="E300" s="221">
        <v>8400</v>
      </c>
    </row>
    <row r="301" spans="1:5" s="213" customFormat="1" ht="26.45" customHeight="1" x14ac:dyDescent="0.2">
      <c r="A301" s="224" t="s">
        <v>161</v>
      </c>
      <c r="B301" s="225" t="s">
        <v>162</v>
      </c>
      <c r="C301" s="226">
        <v>900</v>
      </c>
      <c r="D301" s="226">
        <v>0</v>
      </c>
      <c r="E301" s="226">
        <v>900</v>
      </c>
    </row>
    <row r="302" spans="1:5" s="213" customFormat="1" ht="13.15" customHeight="1" x14ac:dyDescent="0.2">
      <c r="A302" s="218" t="s">
        <v>75</v>
      </c>
      <c r="B302" s="218" t="s">
        <v>246</v>
      </c>
      <c r="C302" s="219">
        <v>900</v>
      </c>
      <c r="D302" s="219">
        <v>0</v>
      </c>
      <c r="E302" s="219">
        <v>900</v>
      </c>
    </row>
    <row r="303" spans="1:5" s="213" customFormat="1" ht="13.15" customHeight="1" x14ac:dyDescent="0.2">
      <c r="A303" s="220" t="s">
        <v>20</v>
      </c>
      <c r="B303" s="220" t="s">
        <v>21</v>
      </c>
      <c r="C303" s="221">
        <v>900</v>
      </c>
      <c r="D303" s="221">
        <v>0</v>
      </c>
      <c r="E303" s="221">
        <v>900</v>
      </c>
    </row>
    <row r="304" spans="1:5" s="213" customFormat="1" ht="13.15" customHeight="1" x14ac:dyDescent="0.2">
      <c r="A304" s="220" t="s">
        <v>55</v>
      </c>
      <c r="B304" s="220" t="s">
        <v>56</v>
      </c>
      <c r="C304" s="221">
        <v>900</v>
      </c>
      <c r="D304" s="221">
        <v>0</v>
      </c>
      <c r="E304" s="221">
        <v>900</v>
      </c>
    </row>
    <row r="305" spans="1:5" s="213" customFormat="1" ht="26.45" customHeight="1" x14ac:dyDescent="0.2">
      <c r="A305" s="224" t="s">
        <v>163</v>
      </c>
      <c r="B305" s="225" t="s">
        <v>164</v>
      </c>
      <c r="C305" s="226">
        <v>800</v>
      </c>
      <c r="D305" s="226">
        <v>0</v>
      </c>
      <c r="E305" s="226">
        <v>800</v>
      </c>
    </row>
    <row r="306" spans="1:5" s="213" customFormat="1" ht="13.15" customHeight="1" x14ac:dyDescent="0.2">
      <c r="A306" s="218" t="s">
        <v>91</v>
      </c>
      <c r="B306" s="218" t="s">
        <v>252</v>
      </c>
      <c r="C306" s="219">
        <v>800</v>
      </c>
      <c r="D306" s="219">
        <v>0</v>
      </c>
      <c r="E306" s="219">
        <v>800</v>
      </c>
    </row>
    <row r="307" spans="1:5" s="213" customFormat="1" ht="13.15" customHeight="1" x14ac:dyDescent="0.2">
      <c r="A307" s="220" t="s">
        <v>20</v>
      </c>
      <c r="B307" s="220" t="s">
        <v>21</v>
      </c>
      <c r="C307" s="221">
        <v>800</v>
      </c>
      <c r="D307" s="221">
        <v>0</v>
      </c>
      <c r="E307" s="221">
        <v>800</v>
      </c>
    </row>
    <row r="308" spans="1:5" s="213" customFormat="1" ht="13.15" customHeight="1" x14ac:dyDescent="0.2">
      <c r="A308" s="220" t="s">
        <v>55</v>
      </c>
      <c r="B308" s="220" t="s">
        <v>56</v>
      </c>
      <c r="C308" s="221">
        <v>800</v>
      </c>
      <c r="D308" s="221">
        <v>0</v>
      </c>
      <c r="E308" s="221">
        <v>800</v>
      </c>
    </row>
    <row r="309" spans="1:5" s="213" customFormat="1" ht="26.45" customHeight="1" x14ac:dyDescent="0.2">
      <c r="A309" s="224" t="s">
        <v>165</v>
      </c>
      <c r="B309" s="225" t="s">
        <v>166</v>
      </c>
      <c r="C309" s="226">
        <v>1300</v>
      </c>
      <c r="D309" s="226">
        <v>0</v>
      </c>
      <c r="E309" s="226">
        <v>1300</v>
      </c>
    </row>
    <row r="310" spans="1:5" s="213" customFormat="1" ht="13.15" customHeight="1" x14ac:dyDescent="0.2">
      <c r="A310" s="218" t="s">
        <v>71</v>
      </c>
      <c r="B310" s="218" t="s">
        <v>70</v>
      </c>
      <c r="C310" s="219">
        <v>1300</v>
      </c>
      <c r="D310" s="219">
        <v>0</v>
      </c>
      <c r="E310" s="219">
        <v>1300</v>
      </c>
    </row>
    <row r="311" spans="1:5" s="213" customFormat="1" ht="13.15" customHeight="1" x14ac:dyDescent="0.2">
      <c r="A311" s="220" t="s">
        <v>20</v>
      </c>
      <c r="B311" s="220" t="s">
        <v>21</v>
      </c>
      <c r="C311" s="221">
        <v>1300</v>
      </c>
      <c r="D311" s="221">
        <v>0</v>
      </c>
      <c r="E311" s="221">
        <v>1300</v>
      </c>
    </row>
    <row r="312" spans="1:5" s="213" customFormat="1" ht="13.15" customHeight="1" x14ac:dyDescent="0.2">
      <c r="A312" s="220" t="s">
        <v>55</v>
      </c>
      <c r="B312" s="220" t="s">
        <v>56</v>
      </c>
      <c r="C312" s="221">
        <v>1300</v>
      </c>
      <c r="D312" s="221">
        <v>0</v>
      </c>
      <c r="E312" s="221">
        <v>1300</v>
      </c>
    </row>
    <row r="313" spans="1:5" s="213" customFormat="1" ht="13.15" customHeight="1" x14ac:dyDescent="0.2">
      <c r="A313" s="220" t="s">
        <v>22</v>
      </c>
      <c r="B313" s="220" t="s">
        <v>23</v>
      </c>
      <c r="C313" s="221">
        <v>0</v>
      </c>
      <c r="D313" s="221">
        <v>0</v>
      </c>
      <c r="E313" s="221">
        <v>0</v>
      </c>
    </row>
    <row r="314" spans="1:5" s="213" customFormat="1" ht="13.15" customHeight="1" x14ac:dyDescent="0.2">
      <c r="A314" s="220" t="s">
        <v>64</v>
      </c>
      <c r="B314" s="220" t="s">
        <v>65</v>
      </c>
      <c r="C314" s="221">
        <v>0</v>
      </c>
      <c r="D314" s="221">
        <v>0</v>
      </c>
      <c r="E314" s="221">
        <v>0</v>
      </c>
    </row>
    <row r="315" spans="1:5" s="213" customFormat="1" ht="26.45" customHeight="1" x14ac:dyDescent="0.2">
      <c r="A315" s="224" t="s">
        <v>167</v>
      </c>
      <c r="B315" s="225" t="s">
        <v>168</v>
      </c>
      <c r="C315" s="226">
        <v>0</v>
      </c>
      <c r="D315" s="226">
        <v>0</v>
      </c>
      <c r="E315" s="226">
        <v>0</v>
      </c>
    </row>
    <row r="316" spans="1:5" s="213" customFormat="1" ht="13.15" customHeight="1" x14ac:dyDescent="0.2">
      <c r="A316" s="218" t="s">
        <v>103</v>
      </c>
      <c r="B316" s="218" t="s">
        <v>253</v>
      </c>
      <c r="C316" s="219">
        <v>0</v>
      </c>
      <c r="D316" s="219">
        <v>0</v>
      </c>
      <c r="E316" s="219">
        <v>0</v>
      </c>
    </row>
    <row r="317" spans="1:5" s="213" customFormat="1" ht="13.15" customHeight="1" x14ac:dyDescent="0.2">
      <c r="A317" s="220" t="s">
        <v>20</v>
      </c>
      <c r="B317" s="220" t="s">
        <v>21</v>
      </c>
      <c r="C317" s="221">
        <v>0</v>
      </c>
      <c r="D317" s="221">
        <v>0</v>
      </c>
      <c r="E317" s="221">
        <v>0</v>
      </c>
    </row>
    <row r="318" spans="1:5" s="213" customFormat="1" ht="13.15" customHeight="1" x14ac:dyDescent="0.2">
      <c r="A318" s="220" t="s">
        <v>55</v>
      </c>
      <c r="B318" s="220" t="s">
        <v>56</v>
      </c>
      <c r="C318" s="221">
        <v>0</v>
      </c>
      <c r="D318" s="221">
        <v>0</v>
      </c>
      <c r="E318" s="221">
        <v>0</v>
      </c>
    </row>
    <row r="319" spans="1:5" s="213" customFormat="1" ht="26.45" customHeight="1" x14ac:dyDescent="0.2">
      <c r="A319" s="224" t="s">
        <v>169</v>
      </c>
      <c r="B319" s="225" t="s">
        <v>170</v>
      </c>
      <c r="C319" s="226">
        <v>6000</v>
      </c>
      <c r="D319" s="226">
        <v>0</v>
      </c>
      <c r="E319" s="226">
        <v>6000</v>
      </c>
    </row>
    <row r="320" spans="1:5" s="213" customFormat="1" ht="13.15" customHeight="1" x14ac:dyDescent="0.2">
      <c r="A320" s="218" t="s">
        <v>89</v>
      </c>
      <c r="B320" s="218" t="s">
        <v>242</v>
      </c>
      <c r="C320" s="219">
        <v>6000</v>
      </c>
      <c r="D320" s="219">
        <v>0</v>
      </c>
      <c r="E320" s="219">
        <v>6000</v>
      </c>
    </row>
    <row r="321" spans="1:5" s="213" customFormat="1" ht="13.15" customHeight="1" x14ac:dyDescent="0.2">
      <c r="A321" s="220" t="s">
        <v>20</v>
      </c>
      <c r="B321" s="220" t="s">
        <v>21</v>
      </c>
      <c r="C321" s="221">
        <v>6000</v>
      </c>
      <c r="D321" s="221">
        <v>0</v>
      </c>
      <c r="E321" s="221">
        <v>6000</v>
      </c>
    </row>
    <row r="322" spans="1:5" s="213" customFormat="1" ht="13.15" customHeight="1" x14ac:dyDescent="0.2">
      <c r="A322" s="220" t="s">
        <v>55</v>
      </c>
      <c r="B322" s="220" t="s">
        <v>56</v>
      </c>
      <c r="C322" s="221">
        <v>6000</v>
      </c>
      <c r="D322" s="221">
        <v>0</v>
      </c>
      <c r="E322" s="221">
        <v>6000</v>
      </c>
    </row>
    <row r="323" spans="1:5" s="213" customFormat="1" ht="27.6" customHeight="1" thickBot="1" x14ac:dyDescent="0.25">
      <c r="A323" s="227" t="s">
        <v>171</v>
      </c>
      <c r="B323" s="227" t="s">
        <v>136</v>
      </c>
      <c r="C323" s="228">
        <v>107059.08</v>
      </c>
      <c r="D323" s="228">
        <v>2908.25</v>
      </c>
      <c r="E323" s="228">
        <v>109967.33</v>
      </c>
    </row>
    <row r="324" spans="1:5" ht="52.5" thickTop="1" thickBot="1" x14ac:dyDescent="0.25">
      <c r="A324" s="22" t="s">
        <v>9</v>
      </c>
      <c r="B324" s="151" t="s">
        <v>10</v>
      </c>
      <c r="C324" s="52" t="s">
        <v>13</v>
      </c>
      <c r="D324" s="52" t="s">
        <v>12</v>
      </c>
      <c r="E324" s="234" t="s">
        <v>238</v>
      </c>
    </row>
    <row r="325" spans="1:5" s="213" customFormat="1" ht="26.45" customHeight="1" thickTop="1" x14ac:dyDescent="0.2">
      <c r="A325" s="224" t="s">
        <v>172</v>
      </c>
      <c r="B325" s="225" t="s">
        <v>173</v>
      </c>
      <c r="C325" s="226">
        <v>3504.6</v>
      </c>
      <c r="D325" s="226">
        <v>-2004.6</v>
      </c>
      <c r="E325" s="226">
        <v>1500</v>
      </c>
    </row>
    <row r="326" spans="1:5" s="213" customFormat="1" ht="13.15" customHeight="1" x14ac:dyDescent="0.2">
      <c r="A326" s="218" t="s">
        <v>71</v>
      </c>
      <c r="B326" s="218" t="s">
        <v>70</v>
      </c>
      <c r="C326" s="219">
        <v>3504.6</v>
      </c>
      <c r="D326" s="219">
        <v>-2004.6</v>
      </c>
      <c r="E326" s="219">
        <v>1500</v>
      </c>
    </row>
    <row r="327" spans="1:5" s="213" customFormat="1" ht="13.15" customHeight="1" x14ac:dyDescent="0.2">
      <c r="A327" s="220" t="s">
        <v>20</v>
      </c>
      <c r="B327" s="220" t="s">
        <v>21</v>
      </c>
      <c r="C327" s="221">
        <v>3504.6</v>
      </c>
      <c r="D327" s="221">
        <v>-2004.6</v>
      </c>
      <c r="E327" s="221">
        <v>1500</v>
      </c>
    </row>
    <row r="328" spans="1:5" s="213" customFormat="1" ht="13.15" customHeight="1" x14ac:dyDescent="0.2">
      <c r="A328" s="220" t="s">
        <v>53</v>
      </c>
      <c r="B328" s="220" t="s">
        <v>54</v>
      </c>
      <c r="C328" s="221">
        <v>3504.6</v>
      </c>
      <c r="D328" s="221">
        <v>-2004.6</v>
      </c>
      <c r="E328" s="221">
        <v>1500</v>
      </c>
    </row>
    <row r="329" spans="1:5" s="213" customFormat="1" ht="36" x14ac:dyDescent="0.2">
      <c r="A329" s="224" t="s">
        <v>174</v>
      </c>
      <c r="B329" s="225" t="s">
        <v>175</v>
      </c>
      <c r="C329" s="226">
        <v>194</v>
      </c>
      <c r="D329" s="226">
        <v>0</v>
      </c>
      <c r="E329" s="226">
        <v>194</v>
      </c>
    </row>
    <row r="330" spans="1:5" s="213" customFormat="1" ht="13.15" customHeight="1" x14ac:dyDescent="0.2">
      <c r="A330" s="218" t="s">
        <v>89</v>
      </c>
      <c r="B330" s="218" t="s">
        <v>242</v>
      </c>
      <c r="C330" s="219">
        <v>194</v>
      </c>
      <c r="D330" s="219">
        <v>0</v>
      </c>
      <c r="E330" s="219">
        <v>194</v>
      </c>
    </row>
    <row r="331" spans="1:5" s="213" customFormat="1" ht="13.15" customHeight="1" x14ac:dyDescent="0.2">
      <c r="A331" s="220" t="s">
        <v>20</v>
      </c>
      <c r="B331" s="220" t="s">
        <v>21</v>
      </c>
      <c r="C331" s="221">
        <v>194</v>
      </c>
      <c r="D331" s="221">
        <v>0</v>
      </c>
      <c r="E331" s="221">
        <v>194</v>
      </c>
    </row>
    <row r="332" spans="1:5" s="213" customFormat="1" ht="13.15" customHeight="1" x14ac:dyDescent="0.2">
      <c r="A332" s="220" t="s">
        <v>55</v>
      </c>
      <c r="B332" s="220" t="s">
        <v>56</v>
      </c>
      <c r="C332" s="221">
        <v>194</v>
      </c>
      <c r="D332" s="221">
        <v>0</v>
      </c>
      <c r="E332" s="221">
        <v>194</v>
      </c>
    </row>
    <row r="333" spans="1:5" s="213" customFormat="1" ht="26.45" customHeight="1" x14ac:dyDescent="0.2">
      <c r="A333" s="224" t="s">
        <v>176</v>
      </c>
      <c r="B333" s="225" t="s">
        <v>177</v>
      </c>
      <c r="C333" s="226">
        <v>100000</v>
      </c>
      <c r="D333" s="226">
        <v>5000</v>
      </c>
      <c r="E333" s="226">
        <v>105000</v>
      </c>
    </row>
    <row r="334" spans="1:5" s="213" customFormat="1" ht="13.15" customHeight="1" x14ac:dyDescent="0.2">
      <c r="A334" s="218" t="s">
        <v>89</v>
      </c>
      <c r="B334" s="218" t="s">
        <v>242</v>
      </c>
      <c r="C334" s="219">
        <v>100000</v>
      </c>
      <c r="D334" s="219">
        <v>5000</v>
      </c>
      <c r="E334" s="219">
        <v>105000</v>
      </c>
    </row>
    <row r="335" spans="1:5" s="213" customFormat="1" ht="13.15" customHeight="1" x14ac:dyDescent="0.2">
      <c r="A335" s="220" t="s">
        <v>20</v>
      </c>
      <c r="B335" s="220" t="s">
        <v>21</v>
      </c>
      <c r="C335" s="221">
        <v>100000</v>
      </c>
      <c r="D335" s="221">
        <v>5000</v>
      </c>
      <c r="E335" s="221">
        <v>105000</v>
      </c>
    </row>
    <row r="336" spans="1:5" s="213" customFormat="1" ht="13.15" customHeight="1" x14ac:dyDescent="0.2">
      <c r="A336" s="220" t="s">
        <v>55</v>
      </c>
      <c r="B336" s="220" t="s">
        <v>56</v>
      </c>
      <c r="C336" s="221">
        <v>100000</v>
      </c>
      <c r="D336" s="221">
        <v>5000</v>
      </c>
      <c r="E336" s="221">
        <v>105000</v>
      </c>
    </row>
    <row r="337" spans="1:5" s="213" customFormat="1" ht="26.45" customHeight="1" x14ac:dyDescent="0.2">
      <c r="A337" s="224" t="s">
        <v>178</v>
      </c>
      <c r="B337" s="225" t="s">
        <v>179</v>
      </c>
      <c r="C337" s="226">
        <v>1189.6500000000001</v>
      </c>
      <c r="D337" s="226">
        <v>-87.15</v>
      </c>
      <c r="E337" s="226">
        <v>1102.5</v>
      </c>
    </row>
    <row r="338" spans="1:5" s="213" customFormat="1" ht="13.15" customHeight="1" x14ac:dyDescent="0.2">
      <c r="A338" s="218" t="s">
        <v>89</v>
      </c>
      <c r="B338" s="218" t="s">
        <v>242</v>
      </c>
      <c r="C338" s="219">
        <v>1189.6500000000001</v>
      </c>
      <c r="D338" s="219">
        <v>-87.15</v>
      </c>
      <c r="E338" s="219">
        <v>1102.5</v>
      </c>
    </row>
    <row r="339" spans="1:5" s="213" customFormat="1" ht="13.15" customHeight="1" x14ac:dyDescent="0.2">
      <c r="A339" s="220" t="s">
        <v>20</v>
      </c>
      <c r="B339" s="220" t="s">
        <v>21</v>
      </c>
      <c r="C339" s="221">
        <v>1189.6500000000001</v>
      </c>
      <c r="D339" s="221">
        <v>-87.15</v>
      </c>
      <c r="E339" s="221">
        <v>1102.5</v>
      </c>
    </row>
    <row r="340" spans="1:5" s="213" customFormat="1" ht="13.15" customHeight="1" x14ac:dyDescent="0.2">
      <c r="A340" s="220" t="s">
        <v>61</v>
      </c>
      <c r="B340" s="220" t="s">
        <v>62</v>
      </c>
      <c r="C340" s="221">
        <v>1189.6500000000001</v>
      </c>
      <c r="D340" s="221">
        <v>-87.15</v>
      </c>
      <c r="E340" s="221">
        <v>1102.5</v>
      </c>
    </row>
    <row r="341" spans="1:5" s="213" customFormat="1" ht="26.45" customHeight="1" x14ac:dyDescent="0.2">
      <c r="A341" s="224" t="s">
        <v>180</v>
      </c>
      <c r="B341" s="225" t="s">
        <v>181</v>
      </c>
      <c r="C341" s="226">
        <v>0</v>
      </c>
      <c r="D341" s="226">
        <v>0</v>
      </c>
      <c r="E341" s="226">
        <v>0</v>
      </c>
    </row>
    <row r="342" spans="1:5" s="213" customFormat="1" ht="13.15" customHeight="1" x14ac:dyDescent="0.2">
      <c r="A342" s="218" t="s">
        <v>71</v>
      </c>
      <c r="B342" s="218" t="s">
        <v>70</v>
      </c>
      <c r="C342" s="219">
        <v>0</v>
      </c>
      <c r="D342" s="219">
        <v>0</v>
      </c>
      <c r="E342" s="219">
        <v>0</v>
      </c>
    </row>
    <row r="343" spans="1:5" s="213" customFormat="1" ht="13.15" customHeight="1" x14ac:dyDescent="0.2">
      <c r="A343" s="220" t="s">
        <v>20</v>
      </c>
      <c r="B343" s="220" t="s">
        <v>21</v>
      </c>
      <c r="C343" s="221">
        <v>0</v>
      </c>
      <c r="D343" s="221">
        <v>0</v>
      </c>
      <c r="E343" s="221">
        <v>0</v>
      </c>
    </row>
    <row r="344" spans="1:5" s="213" customFormat="1" ht="13.15" customHeight="1" x14ac:dyDescent="0.2">
      <c r="A344" s="220" t="s">
        <v>55</v>
      </c>
      <c r="B344" s="220" t="s">
        <v>56</v>
      </c>
      <c r="C344" s="221">
        <v>0</v>
      </c>
      <c r="D344" s="221">
        <v>0</v>
      </c>
      <c r="E344" s="221">
        <v>0</v>
      </c>
    </row>
    <row r="345" spans="1:5" s="213" customFormat="1" ht="26.45" customHeight="1" x14ac:dyDescent="0.2">
      <c r="A345" s="224" t="s">
        <v>182</v>
      </c>
      <c r="B345" s="225" t="s">
        <v>254</v>
      </c>
      <c r="C345" s="226">
        <v>2170.83</v>
      </c>
      <c r="D345" s="226">
        <v>0</v>
      </c>
      <c r="E345" s="226">
        <v>2170.83</v>
      </c>
    </row>
    <row r="346" spans="1:5" s="213" customFormat="1" ht="13.15" customHeight="1" x14ac:dyDescent="0.2">
      <c r="A346" s="218" t="s">
        <v>71</v>
      </c>
      <c r="B346" s="218" t="s">
        <v>70</v>
      </c>
      <c r="C346" s="219">
        <v>2170.83</v>
      </c>
      <c r="D346" s="219">
        <v>0</v>
      </c>
      <c r="E346" s="219">
        <v>2170.83</v>
      </c>
    </row>
    <row r="347" spans="1:5" s="213" customFormat="1" ht="13.15" customHeight="1" x14ac:dyDescent="0.2">
      <c r="A347" s="220" t="s">
        <v>20</v>
      </c>
      <c r="B347" s="220" t="s">
        <v>21</v>
      </c>
      <c r="C347" s="221">
        <v>2170.83</v>
      </c>
      <c r="D347" s="221">
        <v>0</v>
      </c>
      <c r="E347" s="221">
        <v>2170.83</v>
      </c>
    </row>
    <row r="348" spans="1:5" s="213" customFormat="1" ht="13.15" customHeight="1" x14ac:dyDescent="0.2">
      <c r="A348" s="220" t="s">
        <v>55</v>
      </c>
      <c r="B348" s="220" t="s">
        <v>56</v>
      </c>
      <c r="C348" s="221">
        <v>2170.83</v>
      </c>
      <c r="D348" s="221">
        <v>0</v>
      </c>
      <c r="E348" s="221">
        <v>2170.83</v>
      </c>
    </row>
    <row r="349" spans="1:5" s="213" customFormat="1" ht="27.6" customHeight="1" x14ac:dyDescent="0.2">
      <c r="A349" s="227" t="s">
        <v>184</v>
      </c>
      <c r="B349" s="227" t="s">
        <v>185</v>
      </c>
      <c r="C349" s="228">
        <v>56000</v>
      </c>
      <c r="D349" s="228">
        <v>-11387.12</v>
      </c>
      <c r="E349" s="228">
        <v>44612.88</v>
      </c>
    </row>
    <row r="350" spans="1:5" s="213" customFormat="1" ht="26.45" customHeight="1" x14ac:dyDescent="0.2">
      <c r="A350" s="224" t="s">
        <v>186</v>
      </c>
      <c r="B350" s="225" t="s">
        <v>187</v>
      </c>
      <c r="C350" s="226">
        <v>55000</v>
      </c>
      <c r="D350" s="226">
        <v>-32128.03</v>
      </c>
      <c r="E350" s="226">
        <v>22871.97</v>
      </c>
    </row>
    <row r="351" spans="1:5" s="213" customFormat="1" ht="13.15" customHeight="1" x14ac:dyDescent="0.2">
      <c r="A351" s="218" t="s">
        <v>81</v>
      </c>
      <c r="B351" s="218" t="s">
        <v>82</v>
      </c>
      <c r="C351" s="219">
        <v>55000</v>
      </c>
      <c r="D351" s="219">
        <v>-32128.03</v>
      </c>
      <c r="E351" s="219">
        <v>22871.97</v>
      </c>
    </row>
    <row r="352" spans="1:5" s="213" customFormat="1" ht="13.15" customHeight="1" x14ac:dyDescent="0.2">
      <c r="A352" s="220" t="s">
        <v>20</v>
      </c>
      <c r="B352" s="220" t="s">
        <v>21</v>
      </c>
      <c r="C352" s="221">
        <v>55000</v>
      </c>
      <c r="D352" s="221">
        <v>-32128.03</v>
      </c>
      <c r="E352" s="221">
        <v>22871.97</v>
      </c>
    </row>
    <row r="353" spans="1:5" s="213" customFormat="1" ht="13.15" customHeight="1" x14ac:dyDescent="0.2">
      <c r="A353" s="220" t="s">
        <v>55</v>
      </c>
      <c r="B353" s="220" t="s">
        <v>56</v>
      </c>
      <c r="C353" s="221">
        <v>55000</v>
      </c>
      <c r="D353" s="221">
        <v>-32128.03</v>
      </c>
      <c r="E353" s="221">
        <v>22871.97</v>
      </c>
    </row>
    <row r="354" spans="1:5" s="213" customFormat="1" ht="26.45" customHeight="1" x14ac:dyDescent="0.2">
      <c r="A354" s="224" t="s">
        <v>188</v>
      </c>
      <c r="B354" s="225" t="s">
        <v>189</v>
      </c>
      <c r="C354" s="226">
        <v>0</v>
      </c>
      <c r="D354" s="226">
        <v>20740.91</v>
      </c>
      <c r="E354" s="226">
        <v>20740.91</v>
      </c>
    </row>
    <row r="355" spans="1:5" s="213" customFormat="1" ht="13.15" customHeight="1" x14ac:dyDescent="0.2">
      <c r="A355" s="218" t="s">
        <v>71</v>
      </c>
      <c r="B355" s="218" t="s">
        <v>70</v>
      </c>
      <c r="C355" s="219">
        <v>0</v>
      </c>
      <c r="D355" s="219">
        <v>20740.91</v>
      </c>
      <c r="E355" s="219">
        <v>20740.91</v>
      </c>
    </row>
    <row r="356" spans="1:5" s="213" customFormat="1" ht="13.15" customHeight="1" x14ac:dyDescent="0.2">
      <c r="A356" s="220" t="s">
        <v>20</v>
      </c>
      <c r="B356" s="220" t="s">
        <v>21</v>
      </c>
      <c r="C356" s="221">
        <v>0</v>
      </c>
      <c r="D356" s="221">
        <v>20740.91</v>
      </c>
      <c r="E356" s="221">
        <v>20740.91</v>
      </c>
    </row>
    <row r="357" spans="1:5" s="213" customFormat="1" ht="13.15" customHeight="1" x14ac:dyDescent="0.2">
      <c r="A357" s="220" t="s">
        <v>55</v>
      </c>
      <c r="B357" s="220" t="s">
        <v>56</v>
      </c>
      <c r="C357" s="221">
        <v>0</v>
      </c>
      <c r="D357" s="221">
        <v>20740.91</v>
      </c>
      <c r="E357" s="221">
        <v>20740.91</v>
      </c>
    </row>
    <row r="358" spans="1:5" s="213" customFormat="1" ht="13.15" customHeight="1" x14ac:dyDescent="0.2">
      <c r="A358" s="220" t="s">
        <v>22</v>
      </c>
      <c r="B358" s="220" t="s">
        <v>23</v>
      </c>
      <c r="C358" s="221">
        <v>0</v>
      </c>
      <c r="D358" s="221">
        <v>0</v>
      </c>
      <c r="E358" s="221">
        <v>0</v>
      </c>
    </row>
    <row r="359" spans="1:5" s="213" customFormat="1" ht="13.15" customHeight="1" x14ac:dyDescent="0.2">
      <c r="A359" s="220" t="s">
        <v>66</v>
      </c>
      <c r="B359" s="220" t="s">
        <v>255</v>
      </c>
      <c r="C359" s="221">
        <v>0</v>
      </c>
      <c r="D359" s="221">
        <v>0</v>
      </c>
      <c r="E359" s="221">
        <v>0</v>
      </c>
    </row>
    <row r="360" spans="1:5" s="213" customFormat="1" ht="13.15" customHeight="1" x14ac:dyDescent="0.2">
      <c r="A360" s="218" t="s">
        <v>89</v>
      </c>
      <c r="B360" s="218" t="s">
        <v>242</v>
      </c>
      <c r="C360" s="219">
        <v>0</v>
      </c>
      <c r="D360" s="219">
        <v>0</v>
      </c>
      <c r="E360" s="219">
        <v>0</v>
      </c>
    </row>
    <row r="361" spans="1:5" s="213" customFormat="1" ht="13.15" customHeight="1" x14ac:dyDescent="0.2">
      <c r="A361" s="220" t="s">
        <v>20</v>
      </c>
      <c r="B361" s="220" t="s">
        <v>21</v>
      </c>
      <c r="C361" s="221">
        <v>0</v>
      </c>
      <c r="D361" s="221">
        <v>0</v>
      </c>
      <c r="E361" s="221">
        <v>0</v>
      </c>
    </row>
    <row r="362" spans="1:5" s="213" customFormat="1" ht="13.15" customHeight="1" x14ac:dyDescent="0.2">
      <c r="A362" s="220" t="s">
        <v>55</v>
      </c>
      <c r="B362" s="220" t="s">
        <v>56</v>
      </c>
      <c r="C362" s="221">
        <v>0</v>
      </c>
      <c r="D362" s="221">
        <v>0</v>
      </c>
      <c r="E362" s="221">
        <v>0</v>
      </c>
    </row>
    <row r="363" spans="1:5" s="213" customFormat="1" ht="26.45" customHeight="1" x14ac:dyDescent="0.2">
      <c r="A363" s="224" t="s">
        <v>190</v>
      </c>
      <c r="B363" s="225" t="s">
        <v>191</v>
      </c>
      <c r="C363" s="226">
        <v>1000</v>
      </c>
      <c r="D363" s="226">
        <v>0</v>
      </c>
      <c r="E363" s="226">
        <v>1000</v>
      </c>
    </row>
    <row r="364" spans="1:5" s="213" customFormat="1" ht="13.15" customHeight="1" x14ac:dyDescent="0.2">
      <c r="A364" s="218" t="s">
        <v>101</v>
      </c>
      <c r="B364" s="218" t="s">
        <v>256</v>
      </c>
      <c r="C364" s="219">
        <v>1000</v>
      </c>
      <c r="D364" s="219">
        <v>0</v>
      </c>
      <c r="E364" s="219">
        <v>1000</v>
      </c>
    </row>
    <row r="365" spans="1:5" s="213" customFormat="1" ht="13.15" customHeight="1" x14ac:dyDescent="0.2">
      <c r="A365" s="220" t="s">
        <v>20</v>
      </c>
      <c r="B365" s="220" t="s">
        <v>21</v>
      </c>
      <c r="C365" s="221">
        <v>1000</v>
      </c>
      <c r="D365" s="221">
        <v>0</v>
      </c>
      <c r="E365" s="221">
        <v>1000</v>
      </c>
    </row>
    <row r="366" spans="1:5" s="213" customFormat="1" ht="13.15" customHeight="1" x14ac:dyDescent="0.2">
      <c r="A366" s="220" t="s">
        <v>55</v>
      </c>
      <c r="B366" s="220" t="s">
        <v>56</v>
      </c>
      <c r="C366" s="221">
        <v>1000</v>
      </c>
      <c r="D366" s="221">
        <v>0</v>
      </c>
      <c r="E366" s="221">
        <v>1000</v>
      </c>
    </row>
    <row r="367" spans="1:5" s="213" customFormat="1" ht="27.6" customHeight="1" x14ac:dyDescent="0.2">
      <c r="A367" s="227" t="s">
        <v>192</v>
      </c>
      <c r="B367" s="227" t="s">
        <v>193</v>
      </c>
      <c r="C367" s="228">
        <v>6000</v>
      </c>
      <c r="D367" s="228">
        <v>2250</v>
      </c>
      <c r="E367" s="228">
        <v>8250</v>
      </c>
    </row>
    <row r="368" spans="1:5" s="213" customFormat="1" ht="26.45" customHeight="1" x14ac:dyDescent="0.2">
      <c r="A368" s="224" t="s">
        <v>194</v>
      </c>
      <c r="B368" s="225" t="s">
        <v>195</v>
      </c>
      <c r="C368" s="226">
        <v>6000</v>
      </c>
      <c r="D368" s="226">
        <v>2250</v>
      </c>
      <c r="E368" s="226">
        <v>8250</v>
      </c>
    </row>
    <row r="369" spans="1:5" s="213" customFormat="1" ht="13.15" customHeight="1" x14ac:dyDescent="0.2">
      <c r="A369" s="218" t="s">
        <v>81</v>
      </c>
      <c r="B369" s="218" t="s">
        <v>82</v>
      </c>
      <c r="C369" s="219">
        <v>6000</v>
      </c>
      <c r="D369" s="219">
        <v>2250</v>
      </c>
      <c r="E369" s="219">
        <v>8250</v>
      </c>
    </row>
    <row r="370" spans="1:5" s="213" customFormat="1" ht="13.15" customHeight="1" x14ac:dyDescent="0.2">
      <c r="A370" s="220" t="s">
        <v>22</v>
      </c>
      <c r="B370" s="220" t="s">
        <v>23</v>
      </c>
      <c r="C370" s="221">
        <v>6000</v>
      </c>
      <c r="D370" s="221">
        <v>2250</v>
      </c>
      <c r="E370" s="221">
        <v>8250</v>
      </c>
    </row>
    <row r="371" spans="1:5" s="213" customFormat="1" ht="13.15" customHeight="1" x14ac:dyDescent="0.2">
      <c r="A371" s="220" t="s">
        <v>257</v>
      </c>
      <c r="B371" s="220" t="s">
        <v>258</v>
      </c>
      <c r="C371" s="221">
        <v>6000</v>
      </c>
      <c r="D371" s="221">
        <v>2250</v>
      </c>
      <c r="E371" s="221">
        <v>8250</v>
      </c>
    </row>
    <row r="372" spans="1:5" s="213" customFormat="1" ht="26.45" customHeight="1" x14ac:dyDescent="0.2">
      <c r="A372" s="224" t="s">
        <v>196</v>
      </c>
      <c r="B372" s="225" t="s">
        <v>197</v>
      </c>
      <c r="C372" s="226">
        <v>0</v>
      </c>
      <c r="D372" s="226">
        <v>0</v>
      </c>
      <c r="E372" s="226">
        <v>0</v>
      </c>
    </row>
    <row r="373" spans="1:5" s="213" customFormat="1" ht="13.15" customHeight="1" x14ac:dyDescent="0.2">
      <c r="A373" s="218" t="s">
        <v>71</v>
      </c>
      <c r="B373" s="218" t="s">
        <v>70</v>
      </c>
      <c r="C373" s="219">
        <v>0</v>
      </c>
      <c r="D373" s="219">
        <v>0</v>
      </c>
      <c r="E373" s="219">
        <v>0</v>
      </c>
    </row>
    <row r="374" spans="1:5" s="213" customFormat="1" ht="13.15" customHeight="1" x14ac:dyDescent="0.2">
      <c r="A374" s="220" t="s">
        <v>20</v>
      </c>
      <c r="B374" s="220" t="s">
        <v>21</v>
      </c>
      <c r="C374" s="221">
        <v>0</v>
      </c>
      <c r="D374" s="221">
        <v>0</v>
      </c>
      <c r="E374" s="221">
        <v>0</v>
      </c>
    </row>
    <row r="375" spans="1:5" s="213" customFormat="1" ht="13.15" customHeight="1" x14ac:dyDescent="0.2">
      <c r="A375" s="220" t="s">
        <v>55</v>
      </c>
      <c r="B375" s="220" t="s">
        <v>56</v>
      </c>
      <c r="C375" s="221">
        <v>0</v>
      </c>
      <c r="D375" s="221">
        <v>0</v>
      </c>
      <c r="E375" s="221">
        <v>0</v>
      </c>
    </row>
    <row r="376" spans="1:5" s="213" customFormat="1" ht="13.15" customHeight="1" x14ac:dyDescent="0.2">
      <c r="A376" s="220" t="s">
        <v>22</v>
      </c>
      <c r="B376" s="220" t="s">
        <v>23</v>
      </c>
      <c r="C376" s="221">
        <v>0</v>
      </c>
      <c r="D376" s="221">
        <v>0</v>
      </c>
      <c r="E376" s="221">
        <v>0</v>
      </c>
    </row>
    <row r="377" spans="1:5" s="213" customFormat="1" ht="13.15" customHeight="1" x14ac:dyDescent="0.2">
      <c r="A377" s="220" t="s">
        <v>64</v>
      </c>
      <c r="B377" s="220" t="s">
        <v>65</v>
      </c>
      <c r="C377" s="221">
        <v>0</v>
      </c>
      <c r="D377" s="221">
        <v>0</v>
      </c>
      <c r="E377" s="221">
        <v>0</v>
      </c>
    </row>
    <row r="378" spans="1:5" s="213" customFormat="1" ht="26.45" customHeight="1" thickBot="1" x14ac:dyDescent="0.25">
      <c r="A378" s="224" t="s">
        <v>198</v>
      </c>
      <c r="B378" s="225" t="s">
        <v>199</v>
      </c>
      <c r="C378" s="226">
        <v>0</v>
      </c>
      <c r="D378" s="226">
        <v>0</v>
      </c>
      <c r="E378" s="226">
        <v>0</v>
      </c>
    </row>
    <row r="379" spans="1:5" ht="52.5" thickTop="1" thickBot="1" x14ac:dyDescent="0.25">
      <c r="A379" s="22" t="s">
        <v>9</v>
      </c>
      <c r="B379" s="151" t="s">
        <v>10</v>
      </c>
      <c r="C379" s="52" t="s">
        <v>13</v>
      </c>
      <c r="D379" s="52" t="s">
        <v>12</v>
      </c>
      <c r="E379" s="234" t="s">
        <v>238</v>
      </c>
    </row>
    <row r="380" spans="1:5" s="213" customFormat="1" ht="13.15" customHeight="1" thickTop="1" x14ac:dyDescent="0.2">
      <c r="A380" s="218" t="s">
        <v>71</v>
      </c>
      <c r="B380" s="218" t="s">
        <v>70</v>
      </c>
      <c r="C380" s="219">
        <v>0</v>
      </c>
      <c r="D380" s="219">
        <v>0</v>
      </c>
      <c r="E380" s="219">
        <v>0</v>
      </c>
    </row>
    <row r="381" spans="1:5" s="213" customFormat="1" ht="13.15" customHeight="1" x14ac:dyDescent="0.2">
      <c r="A381" s="220" t="s">
        <v>22</v>
      </c>
      <c r="B381" s="220" t="s">
        <v>23</v>
      </c>
      <c r="C381" s="221">
        <v>0</v>
      </c>
      <c r="D381" s="221">
        <v>0</v>
      </c>
      <c r="E381" s="221">
        <v>0</v>
      </c>
    </row>
    <row r="382" spans="1:5" s="213" customFormat="1" ht="13.15" customHeight="1" x14ac:dyDescent="0.2">
      <c r="A382" s="220" t="s">
        <v>66</v>
      </c>
      <c r="B382" s="220" t="s">
        <v>255</v>
      </c>
      <c r="C382" s="221">
        <v>0</v>
      </c>
      <c r="D382" s="221">
        <v>0</v>
      </c>
      <c r="E382" s="221">
        <v>0</v>
      </c>
    </row>
    <row r="383" spans="1:5" s="213" customFormat="1" ht="13.15" customHeight="1" x14ac:dyDescent="0.2">
      <c r="A383" s="218" t="s">
        <v>89</v>
      </c>
      <c r="B383" s="218" t="s">
        <v>242</v>
      </c>
      <c r="C383" s="219">
        <v>0</v>
      </c>
      <c r="D383" s="219">
        <v>0</v>
      </c>
      <c r="E383" s="219">
        <v>0</v>
      </c>
    </row>
    <row r="384" spans="1:5" s="213" customFormat="1" ht="13.15" customHeight="1" x14ac:dyDescent="0.2">
      <c r="A384" s="220" t="s">
        <v>22</v>
      </c>
      <c r="B384" s="220" t="s">
        <v>23</v>
      </c>
      <c r="C384" s="221">
        <v>0</v>
      </c>
      <c r="D384" s="221">
        <v>0</v>
      </c>
      <c r="E384" s="221">
        <v>0</v>
      </c>
    </row>
    <row r="385" spans="1:5" s="213" customFormat="1" ht="13.15" customHeight="1" x14ac:dyDescent="0.2">
      <c r="A385" s="220" t="s">
        <v>66</v>
      </c>
      <c r="B385" s="220" t="s">
        <v>255</v>
      </c>
      <c r="C385" s="221">
        <v>0</v>
      </c>
      <c r="D385" s="221">
        <v>0</v>
      </c>
      <c r="E385" s="221">
        <v>0</v>
      </c>
    </row>
    <row r="386" spans="1:5" s="213" customFormat="1" ht="27.6" customHeight="1" x14ac:dyDescent="0.2">
      <c r="A386" s="227" t="s">
        <v>200</v>
      </c>
      <c r="B386" s="227" t="s">
        <v>201</v>
      </c>
      <c r="C386" s="228">
        <v>4430</v>
      </c>
      <c r="D386" s="228">
        <v>6327.42</v>
      </c>
      <c r="E386" s="228">
        <v>10757.42</v>
      </c>
    </row>
    <row r="387" spans="1:5" s="213" customFormat="1" ht="26.45" customHeight="1" x14ac:dyDescent="0.2">
      <c r="A387" s="224" t="s">
        <v>202</v>
      </c>
      <c r="B387" s="225" t="s">
        <v>203</v>
      </c>
      <c r="C387" s="226">
        <v>3800</v>
      </c>
      <c r="D387" s="226">
        <v>5377.42</v>
      </c>
      <c r="E387" s="226">
        <v>9177.42</v>
      </c>
    </row>
    <row r="388" spans="1:5" s="213" customFormat="1" ht="13.15" customHeight="1" x14ac:dyDescent="0.2">
      <c r="A388" s="218" t="s">
        <v>75</v>
      </c>
      <c r="B388" s="218" t="s">
        <v>246</v>
      </c>
      <c r="C388" s="219">
        <v>1400</v>
      </c>
      <c r="D388" s="219">
        <v>0</v>
      </c>
      <c r="E388" s="219">
        <v>1400</v>
      </c>
    </row>
    <row r="389" spans="1:5" s="213" customFormat="1" ht="13.15" customHeight="1" x14ac:dyDescent="0.2">
      <c r="A389" s="220" t="s">
        <v>22</v>
      </c>
      <c r="B389" s="220" t="s">
        <v>23</v>
      </c>
      <c r="C389" s="221">
        <v>1400</v>
      </c>
      <c r="D389" s="221">
        <v>0</v>
      </c>
      <c r="E389" s="221">
        <v>1400</v>
      </c>
    </row>
    <row r="390" spans="1:5" s="213" customFormat="1" ht="13.15" customHeight="1" x14ac:dyDescent="0.2">
      <c r="A390" s="220" t="s">
        <v>64</v>
      </c>
      <c r="B390" s="220" t="s">
        <v>65</v>
      </c>
      <c r="C390" s="221">
        <v>1400</v>
      </c>
      <c r="D390" s="221">
        <v>0</v>
      </c>
      <c r="E390" s="221">
        <v>1400</v>
      </c>
    </row>
    <row r="391" spans="1:5" s="213" customFormat="1" ht="13.15" customHeight="1" x14ac:dyDescent="0.2">
      <c r="A391" s="218" t="s">
        <v>79</v>
      </c>
      <c r="B391" s="218" t="s">
        <v>247</v>
      </c>
      <c r="C391" s="219">
        <v>1400</v>
      </c>
      <c r="D391" s="219">
        <v>0</v>
      </c>
      <c r="E391" s="219">
        <v>1400</v>
      </c>
    </row>
    <row r="392" spans="1:5" s="213" customFormat="1" ht="13.15" customHeight="1" x14ac:dyDescent="0.2">
      <c r="A392" s="220" t="s">
        <v>22</v>
      </c>
      <c r="B392" s="220" t="s">
        <v>23</v>
      </c>
      <c r="C392" s="221">
        <v>1400</v>
      </c>
      <c r="D392" s="221">
        <v>0</v>
      </c>
      <c r="E392" s="221">
        <v>1400</v>
      </c>
    </row>
    <row r="393" spans="1:5" s="213" customFormat="1" ht="13.15" customHeight="1" x14ac:dyDescent="0.2">
      <c r="A393" s="220" t="s">
        <v>64</v>
      </c>
      <c r="B393" s="220" t="s">
        <v>65</v>
      </c>
      <c r="C393" s="221">
        <v>1400</v>
      </c>
      <c r="D393" s="221">
        <v>0</v>
      </c>
      <c r="E393" s="221">
        <v>1400</v>
      </c>
    </row>
    <row r="394" spans="1:5" s="213" customFormat="1" ht="13.15" customHeight="1" x14ac:dyDescent="0.2">
      <c r="A394" s="218" t="s">
        <v>81</v>
      </c>
      <c r="B394" s="218" t="s">
        <v>82</v>
      </c>
      <c r="C394" s="219">
        <v>0</v>
      </c>
      <c r="D394" s="219">
        <v>3366.25</v>
      </c>
      <c r="E394" s="219">
        <v>3366.25</v>
      </c>
    </row>
    <row r="395" spans="1:5" s="213" customFormat="1" ht="13.15" customHeight="1" x14ac:dyDescent="0.2">
      <c r="A395" s="220" t="s">
        <v>22</v>
      </c>
      <c r="B395" s="220" t="s">
        <v>23</v>
      </c>
      <c r="C395" s="221">
        <v>0</v>
      </c>
      <c r="D395" s="221">
        <v>3366.25</v>
      </c>
      <c r="E395" s="221">
        <v>3366.25</v>
      </c>
    </row>
    <row r="396" spans="1:5" s="213" customFormat="1" ht="13.15" customHeight="1" x14ac:dyDescent="0.2">
      <c r="A396" s="220" t="s">
        <v>64</v>
      </c>
      <c r="B396" s="220" t="s">
        <v>65</v>
      </c>
      <c r="C396" s="221">
        <v>0</v>
      </c>
      <c r="D396" s="221">
        <v>3366.25</v>
      </c>
      <c r="E396" s="221">
        <v>3366.25</v>
      </c>
    </row>
    <row r="397" spans="1:5" s="213" customFormat="1" ht="13.15" customHeight="1" x14ac:dyDescent="0.2">
      <c r="A397" s="218" t="s">
        <v>101</v>
      </c>
      <c r="B397" s="218" t="s">
        <v>256</v>
      </c>
      <c r="C397" s="219">
        <v>1000</v>
      </c>
      <c r="D397" s="219">
        <v>2011.17</v>
      </c>
      <c r="E397" s="219">
        <v>3011.17</v>
      </c>
    </row>
    <row r="398" spans="1:5" s="213" customFormat="1" ht="13.15" customHeight="1" x14ac:dyDescent="0.2">
      <c r="A398" s="220" t="s">
        <v>22</v>
      </c>
      <c r="B398" s="220" t="s">
        <v>23</v>
      </c>
      <c r="C398" s="221">
        <v>1000</v>
      </c>
      <c r="D398" s="221">
        <v>2011.17</v>
      </c>
      <c r="E398" s="221">
        <v>3011.17</v>
      </c>
    </row>
    <row r="399" spans="1:5" s="213" customFormat="1" ht="13.15" customHeight="1" x14ac:dyDescent="0.2">
      <c r="A399" s="220" t="s">
        <v>64</v>
      </c>
      <c r="B399" s="220" t="s">
        <v>65</v>
      </c>
      <c r="C399" s="221">
        <v>1000</v>
      </c>
      <c r="D399" s="221">
        <v>2011.17</v>
      </c>
      <c r="E399" s="221">
        <v>3011.17</v>
      </c>
    </row>
    <row r="400" spans="1:5" s="213" customFormat="1" ht="26.45" customHeight="1" x14ac:dyDescent="0.2">
      <c r="A400" s="224" t="s">
        <v>204</v>
      </c>
      <c r="B400" s="225" t="s">
        <v>205</v>
      </c>
      <c r="C400" s="226">
        <v>630</v>
      </c>
      <c r="D400" s="226">
        <v>950</v>
      </c>
      <c r="E400" s="226">
        <v>1580</v>
      </c>
    </row>
    <row r="401" spans="1:5" s="213" customFormat="1" ht="13.15" customHeight="1" x14ac:dyDescent="0.2">
      <c r="A401" s="218" t="s">
        <v>71</v>
      </c>
      <c r="B401" s="218" t="s">
        <v>70</v>
      </c>
      <c r="C401" s="219">
        <v>630</v>
      </c>
      <c r="D401" s="219">
        <v>0</v>
      </c>
      <c r="E401" s="219">
        <v>630</v>
      </c>
    </row>
    <row r="402" spans="1:5" s="213" customFormat="1" ht="13.15" customHeight="1" x14ac:dyDescent="0.2">
      <c r="A402" s="220" t="s">
        <v>22</v>
      </c>
      <c r="B402" s="220" t="s">
        <v>23</v>
      </c>
      <c r="C402" s="221">
        <v>630</v>
      </c>
      <c r="D402" s="221">
        <v>0</v>
      </c>
      <c r="E402" s="221">
        <v>630</v>
      </c>
    </row>
    <row r="403" spans="1:5" s="213" customFormat="1" ht="13.15" customHeight="1" x14ac:dyDescent="0.2">
      <c r="A403" s="220" t="s">
        <v>64</v>
      </c>
      <c r="B403" s="220" t="s">
        <v>65</v>
      </c>
      <c r="C403" s="221">
        <v>630</v>
      </c>
      <c r="D403" s="221">
        <v>0</v>
      </c>
      <c r="E403" s="221">
        <v>630</v>
      </c>
    </row>
    <row r="404" spans="1:5" s="213" customFormat="1" ht="13.15" customHeight="1" x14ac:dyDescent="0.2">
      <c r="A404" s="218" t="s">
        <v>89</v>
      </c>
      <c r="B404" s="218" t="s">
        <v>242</v>
      </c>
      <c r="C404" s="219">
        <v>0</v>
      </c>
      <c r="D404" s="219">
        <v>950</v>
      </c>
      <c r="E404" s="219">
        <v>950</v>
      </c>
    </row>
    <row r="405" spans="1:5" s="213" customFormat="1" ht="13.15" customHeight="1" x14ac:dyDescent="0.2">
      <c r="A405" s="220" t="s">
        <v>22</v>
      </c>
      <c r="B405" s="220" t="s">
        <v>23</v>
      </c>
      <c r="C405" s="221">
        <v>0</v>
      </c>
      <c r="D405" s="221">
        <v>950</v>
      </c>
      <c r="E405" s="221">
        <v>950</v>
      </c>
    </row>
    <row r="406" spans="1:5" s="213" customFormat="1" ht="13.15" customHeight="1" x14ac:dyDescent="0.2">
      <c r="A406" s="220" t="s">
        <v>64</v>
      </c>
      <c r="B406" s="220" t="s">
        <v>65</v>
      </c>
      <c r="C406" s="221">
        <v>0</v>
      </c>
      <c r="D406" s="221">
        <v>950</v>
      </c>
      <c r="E406" s="221">
        <v>950</v>
      </c>
    </row>
    <row r="407" spans="1:5" s="213" customFormat="1" ht="26.45" customHeight="1" x14ac:dyDescent="0.2">
      <c r="A407" s="224" t="s">
        <v>206</v>
      </c>
      <c r="B407" s="225" t="s">
        <v>207</v>
      </c>
      <c r="C407" s="226">
        <v>0</v>
      </c>
      <c r="D407" s="226">
        <v>0</v>
      </c>
      <c r="E407" s="226">
        <v>0</v>
      </c>
    </row>
    <row r="408" spans="1:5" s="213" customFormat="1" ht="13.15" customHeight="1" x14ac:dyDescent="0.2">
      <c r="A408" s="218" t="s">
        <v>87</v>
      </c>
      <c r="B408" s="218" t="s">
        <v>241</v>
      </c>
      <c r="C408" s="219">
        <v>0</v>
      </c>
      <c r="D408" s="219">
        <v>0</v>
      </c>
      <c r="E408" s="219">
        <v>0</v>
      </c>
    </row>
    <row r="409" spans="1:5" s="213" customFormat="1" ht="13.15" customHeight="1" x14ac:dyDescent="0.2">
      <c r="A409" s="220" t="s">
        <v>20</v>
      </c>
      <c r="B409" s="220" t="s">
        <v>21</v>
      </c>
      <c r="C409" s="221">
        <v>0</v>
      </c>
      <c r="D409" s="221">
        <v>0</v>
      </c>
      <c r="E409" s="221">
        <v>0</v>
      </c>
    </row>
    <row r="410" spans="1:5" s="213" customFormat="1" ht="13.15" customHeight="1" x14ac:dyDescent="0.2">
      <c r="A410" s="220" t="s">
        <v>55</v>
      </c>
      <c r="B410" s="220" t="s">
        <v>56</v>
      </c>
      <c r="C410" s="221">
        <v>0</v>
      </c>
      <c r="D410" s="221">
        <v>0</v>
      </c>
      <c r="E410" s="221">
        <v>0</v>
      </c>
    </row>
    <row r="411" spans="1:5" s="213" customFormat="1" ht="13.15" customHeight="1" x14ac:dyDescent="0.2">
      <c r="A411" s="220" t="s">
        <v>22</v>
      </c>
      <c r="B411" s="220" t="s">
        <v>23</v>
      </c>
      <c r="C411" s="221">
        <v>0</v>
      </c>
      <c r="D411" s="221">
        <v>0</v>
      </c>
      <c r="E411" s="221">
        <v>0</v>
      </c>
    </row>
    <row r="412" spans="1:5" s="213" customFormat="1" ht="13.15" customHeight="1" x14ac:dyDescent="0.2">
      <c r="A412" s="220" t="s">
        <v>64</v>
      </c>
      <c r="B412" s="220" t="s">
        <v>65</v>
      </c>
      <c r="C412" s="221">
        <v>0</v>
      </c>
      <c r="D412" s="221">
        <v>0</v>
      </c>
      <c r="E412" s="221">
        <v>0</v>
      </c>
    </row>
    <row r="413" spans="1:5" s="213" customFormat="1" ht="27.6" customHeight="1" x14ac:dyDescent="0.2">
      <c r="A413" s="227" t="s">
        <v>208</v>
      </c>
      <c r="B413" s="227" t="s">
        <v>209</v>
      </c>
      <c r="C413" s="228">
        <v>0</v>
      </c>
      <c r="D413" s="228">
        <v>0</v>
      </c>
      <c r="E413" s="228">
        <v>0</v>
      </c>
    </row>
    <row r="414" spans="1:5" s="213" customFormat="1" ht="26.45" customHeight="1" x14ac:dyDescent="0.2">
      <c r="A414" s="224" t="s">
        <v>210</v>
      </c>
      <c r="B414" s="225" t="s">
        <v>211</v>
      </c>
      <c r="C414" s="226">
        <v>0</v>
      </c>
      <c r="D414" s="226">
        <v>0</v>
      </c>
      <c r="E414" s="226">
        <v>0</v>
      </c>
    </row>
    <row r="415" spans="1:5" s="213" customFormat="1" ht="13.15" customHeight="1" x14ac:dyDescent="0.2">
      <c r="A415" s="218" t="s">
        <v>71</v>
      </c>
      <c r="B415" s="218" t="s">
        <v>70</v>
      </c>
      <c r="C415" s="219">
        <v>0</v>
      </c>
      <c r="D415" s="219">
        <v>0</v>
      </c>
      <c r="E415" s="219">
        <v>0</v>
      </c>
    </row>
    <row r="416" spans="1:5" s="213" customFormat="1" ht="13.15" customHeight="1" x14ac:dyDescent="0.2">
      <c r="A416" s="220" t="s">
        <v>20</v>
      </c>
      <c r="B416" s="220" t="s">
        <v>21</v>
      </c>
      <c r="C416" s="221">
        <v>0</v>
      </c>
      <c r="D416" s="221">
        <v>0</v>
      </c>
      <c r="E416" s="221">
        <v>0</v>
      </c>
    </row>
    <row r="417" spans="1:5" s="213" customFormat="1" ht="13.15" customHeight="1" x14ac:dyDescent="0.2">
      <c r="A417" s="220" t="s">
        <v>53</v>
      </c>
      <c r="B417" s="220" t="s">
        <v>54</v>
      </c>
      <c r="C417" s="221">
        <v>0</v>
      </c>
      <c r="D417" s="221">
        <v>0</v>
      </c>
      <c r="E417" s="221">
        <v>0</v>
      </c>
    </row>
    <row r="418" spans="1:5" s="213" customFormat="1" ht="13.15" customHeight="1" x14ac:dyDescent="0.2">
      <c r="A418" s="220" t="s">
        <v>55</v>
      </c>
      <c r="B418" s="220" t="s">
        <v>56</v>
      </c>
      <c r="C418" s="221">
        <v>0</v>
      </c>
      <c r="D418" s="221">
        <v>0</v>
      </c>
      <c r="E418" s="221">
        <v>0</v>
      </c>
    </row>
    <row r="419" spans="1:5" s="213" customFormat="1" ht="13.15" customHeight="1" x14ac:dyDescent="0.2">
      <c r="A419" s="218" t="s">
        <v>85</v>
      </c>
      <c r="B419" s="218" t="s">
        <v>240</v>
      </c>
      <c r="C419" s="219">
        <v>0</v>
      </c>
      <c r="D419" s="219">
        <v>0</v>
      </c>
      <c r="E419" s="219">
        <v>0</v>
      </c>
    </row>
    <row r="420" spans="1:5" s="213" customFormat="1" ht="13.15" customHeight="1" x14ac:dyDescent="0.2">
      <c r="A420" s="220" t="s">
        <v>20</v>
      </c>
      <c r="B420" s="220" t="s">
        <v>21</v>
      </c>
      <c r="C420" s="221">
        <v>0</v>
      </c>
      <c r="D420" s="221">
        <v>0</v>
      </c>
      <c r="E420" s="221">
        <v>0</v>
      </c>
    </row>
    <row r="421" spans="1:5" s="213" customFormat="1" ht="13.15" customHeight="1" x14ac:dyDescent="0.2">
      <c r="A421" s="220" t="s">
        <v>53</v>
      </c>
      <c r="B421" s="220" t="s">
        <v>54</v>
      </c>
      <c r="C421" s="221">
        <v>0</v>
      </c>
      <c r="D421" s="221">
        <v>0</v>
      </c>
      <c r="E421" s="221">
        <v>0</v>
      </c>
    </row>
    <row r="422" spans="1:5" s="213" customFormat="1" ht="13.15" customHeight="1" x14ac:dyDescent="0.2">
      <c r="A422" s="220" t="s">
        <v>55</v>
      </c>
      <c r="B422" s="220" t="s">
        <v>56</v>
      </c>
      <c r="C422" s="221">
        <v>0</v>
      </c>
      <c r="D422" s="221">
        <v>0</v>
      </c>
      <c r="E422" s="221">
        <v>0</v>
      </c>
    </row>
    <row r="423" spans="1:5" s="213" customFormat="1" ht="27.6" customHeight="1" x14ac:dyDescent="0.2">
      <c r="A423" s="227" t="s">
        <v>212</v>
      </c>
      <c r="B423" s="227" t="s">
        <v>213</v>
      </c>
      <c r="C423" s="228">
        <v>0</v>
      </c>
      <c r="D423" s="228">
        <v>0</v>
      </c>
      <c r="E423" s="228">
        <v>0</v>
      </c>
    </row>
    <row r="424" spans="1:5" s="213" customFormat="1" ht="26.45" customHeight="1" x14ac:dyDescent="0.2">
      <c r="A424" s="224" t="s">
        <v>214</v>
      </c>
      <c r="B424" s="225" t="s">
        <v>215</v>
      </c>
      <c r="C424" s="226">
        <v>0</v>
      </c>
      <c r="D424" s="226">
        <v>0</v>
      </c>
      <c r="E424" s="226">
        <v>0</v>
      </c>
    </row>
    <row r="425" spans="1:5" s="213" customFormat="1" ht="13.15" customHeight="1" x14ac:dyDescent="0.2">
      <c r="A425" s="218" t="s">
        <v>71</v>
      </c>
      <c r="B425" s="218" t="s">
        <v>70</v>
      </c>
      <c r="C425" s="219">
        <v>0</v>
      </c>
      <c r="D425" s="219">
        <v>0</v>
      </c>
      <c r="E425" s="219">
        <v>0</v>
      </c>
    </row>
    <row r="426" spans="1:5" s="213" customFormat="1" ht="13.15" customHeight="1" x14ac:dyDescent="0.2">
      <c r="A426" s="220" t="s">
        <v>20</v>
      </c>
      <c r="B426" s="220" t="s">
        <v>21</v>
      </c>
      <c r="C426" s="221">
        <v>0</v>
      </c>
      <c r="D426" s="221">
        <v>0</v>
      </c>
      <c r="E426" s="221">
        <v>0</v>
      </c>
    </row>
    <row r="427" spans="1:5" s="213" customFormat="1" ht="13.15" customHeight="1" x14ac:dyDescent="0.2">
      <c r="A427" s="220" t="s">
        <v>53</v>
      </c>
      <c r="B427" s="220" t="s">
        <v>54</v>
      </c>
      <c r="C427" s="221">
        <v>0</v>
      </c>
      <c r="D427" s="221">
        <v>0</v>
      </c>
      <c r="E427" s="221">
        <v>0</v>
      </c>
    </row>
    <row r="428" spans="1:5" s="213" customFormat="1" ht="13.15" customHeight="1" x14ac:dyDescent="0.2">
      <c r="A428" s="220" t="s">
        <v>55</v>
      </c>
      <c r="B428" s="220" t="s">
        <v>56</v>
      </c>
      <c r="C428" s="221">
        <v>0</v>
      </c>
      <c r="D428" s="221">
        <v>0</v>
      </c>
      <c r="E428" s="221">
        <v>0</v>
      </c>
    </row>
    <row r="429" spans="1:5" s="213" customFormat="1" ht="13.15" customHeight="1" x14ac:dyDescent="0.2">
      <c r="A429" s="218" t="s">
        <v>85</v>
      </c>
      <c r="B429" s="218" t="s">
        <v>240</v>
      </c>
      <c r="C429" s="219">
        <v>0</v>
      </c>
      <c r="D429" s="219">
        <v>0</v>
      </c>
      <c r="E429" s="219">
        <v>0</v>
      </c>
    </row>
    <row r="430" spans="1:5" s="213" customFormat="1" ht="13.15" customHeight="1" x14ac:dyDescent="0.2">
      <c r="A430" s="220" t="s">
        <v>20</v>
      </c>
      <c r="B430" s="220" t="s">
        <v>21</v>
      </c>
      <c r="C430" s="221">
        <v>0</v>
      </c>
      <c r="D430" s="221">
        <v>0</v>
      </c>
      <c r="E430" s="221">
        <v>0</v>
      </c>
    </row>
    <row r="431" spans="1:5" s="213" customFormat="1" ht="13.15" customHeight="1" x14ac:dyDescent="0.2">
      <c r="A431" s="220" t="s">
        <v>53</v>
      </c>
      <c r="B431" s="220" t="s">
        <v>54</v>
      </c>
      <c r="C431" s="221">
        <v>0</v>
      </c>
      <c r="D431" s="221">
        <v>0</v>
      </c>
      <c r="E431" s="221">
        <v>0</v>
      </c>
    </row>
    <row r="432" spans="1:5" s="213" customFormat="1" ht="13.15" customHeight="1" x14ac:dyDescent="0.2">
      <c r="A432" s="220" t="s">
        <v>55</v>
      </c>
      <c r="B432" s="220" t="s">
        <v>56</v>
      </c>
      <c r="C432" s="221">
        <v>0</v>
      </c>
      <c r="D432" s="221">
        <v>0</v>
      </c>
      <c r="E432" s="221">
        <v>0</v>
      </c>
    </row>
    <row r="433" spans="1:5" s="213" customFormat="1" ht="27.6" customHeight="1" x14ac:dyDescent="0.2">
      <c r="A433" s="227" t="s">
        <v>216</v>
      </c>
      <c r="B433" s="227" t="s">
        <v>217</v>
      </c>
      <c r="C433" s="228">
        <v>2070</v>
      </c>
      <c r="D433" s="228">
        <v>0</v>
      </c>
      <c r="E433" s="228">
        <v>2070</v>
      </c>
    </row>
    <row r="434" spans="1:5" s="213" customFormat="1" ht="36" x14ac:dyDescent="0.2">
      <c r="A434" s="224" t="s">
        <v>218</v>
      </c>
      <c r="B434" s="225" t="s">
        <v>219</v>
      </c>
      <c r="C434" s="226">
        <v>2070</v>
      </c>
      <c r="D434" s="226">
        <v>0</v>
      </c>
      <c r="E434" s="226">
        <v>2070</v>
      </c>
    </row>
    <row r="435" spans="1:5" s="213" customFormat="1" ht="13.15" customHeight="1" x14ac:dyDescent="0.2">
      <c r="A435" s="218" t="s">
        <v>85</v>
      </c>
      <c r="B435" s="218" t="s">
        <v>240</v>
      </c>
      <c r="C435" s="219">
        <v>2070</v>
      </c>
      <c r="D435" s="219">
        <v>0</v>
      </c>
      <c r="E435" s="219">
        <v>2070</v>
      </c>
    </row>
    <row r="436" spans="1:5" s="213" customFormat="1" ht="13.15" customHeight="1" x14ac:dyDescent="0.2">
      <c r="A436" s="220" t="s">
        <v>20</v>
      </c>
      <c r="B436" s="220" t="s">
        <v>21</v>
      </c>
      <c r="C436" s="221">
        <v>1870</v>
      </c>
      <c r="D436" s="221">
        <v>-23.75</v>
      </c>
      <c r="E436" s="221">
        <v>1846.25</v>
      </c>
    </row>
    <row r="437" spans="1:5" s="213" customFormat="1" ht="13.15" customHeight="1" thickBot="1" x14ac:dyDescent="0.25">
      <c r="A437" s="220" t="s">
        <v>55</v>
      </c>
      <c r="B437" s="220" t="s">
        <v>56</v>
      </c>
      <c r="C437" s="221">
        <v>1870</v>
      </c>
      <c r="D437" s="221">
        <v>-23.75</v>
      </c>
      <c r="E437" s="221">
        <v>1846.25</v>
      </c>
    </row>
    <row r="438" spans="1:5" ht="52.5" thickTop="1" thickBot="1" x14ac:dyDescent="0.25">
      <c r="A438" s="22" t="s">
        <v>9</v>
      </c>
      <c r="B438" s="151" t="s">
        <v>10</v>
      </c>
      <c r="C438" s="52" t="s">
        <v>13</v>
      </c>
      <c r="D438" s="52" t="s">
        <v>12</v>
      </c>
      <c r="E438" s="234" t="s">
        <v>238</v>
      </c>
    </row>
    <row r="439" spans="1:5" s="213" customFormat="1" ht="13.15" customHeight="1" thickTop="1" x14ac:dyDescent="0.2">
      <c r="A439" s="220" t="s">
        <v>22</v>
      </c>
      <c r="B439" s="220" t="s">
        <v>23</v>
      </c>
      <c r="C439" s="221">
        <v>200</v>
      </c>
      <c r="D439" s="221">
        <v>23.75</v>
      </c>
      <c r="E439" s="221">
        <v>223.75</v>
      </c>
    </row>
    <row r="440" spans="1:5" s="213" customFormat="1" ht="13.15" customHeight="1" x14ac:dyDescent="0.2">
      <c r="A440" s="220" t="s">
        <v>64</v>
      </c>
      <c r="B440" s="220" t="s">
        <v>65</v>
      </c>
      <c r="C440" s="221">
        <v>200</v>
      </c>
      <c r="D440" s="221">
        <v>23.75</v>
      </c>
      <c r="E440" s="221">
        <v>223.75</v>
      </c>
    </row>
    <row r="441" spans="1:5" s="213" customFormat="1" ht="27.6" customHeight="1" x14ac:dyDescent="0.2">
      <c r="A441" s="227" t="s">
        <v>220</v>
      </c>
      <c r="B441" s="227" t="s">
        <v>221</v>
      </c>
      <c r="C441" s="228">
        <v>88400</v>
      </c>
      <c r="D441" s="228">
        <v>0</v>
      </c>
      <c r="E441" s="228">
        <v>88400</v>
      </c>
    </row>
    <row r="442" spans="1:5" s="213" customFormat="1" ht="26.45" customHeight="1" x14ac:dyDescent="0.2">
      <c r="A442" s="224" t="s">
        <v>222</v>
      </c>
      <c r="B442" s="225" t="s">
        <v>223</v>
      </c>
      <c r="C442" s="226">
        <v>88400</v>
      </c>
      <c r="D442" s="226">
        <v>0</v>
      </c>
      <c r="E442" s="226">
        <v>88400</v>
      </c>
    </row>
    <row r="443" spans="1:5" s="213" customFormat="1" ht="13.15" customHeight="1" x14ac:dyDescent="0.2">
      <c r="A443" s="218" t="s">
        <v>71</v>
      </c>
      <c r="B443" s="218" t="s">
        <v>70</v>
      </c>
      <c r="C443" s="219">
        <v>35360</v>
      </c>
      <c r="D443" s="219">
        <v>0</v>
      </c>
      <c r="E443" s="219">
        <v>35360</v>
      </c>
    </row>
    <row r="444" spans="1:5" s="213" customFormat="1" ht="13.15" customHeight="1" x14ac:dyDescent="0.2">
      <c r="A444" s="220" t="s">
        <v>20</v>
      </c>
      <c r="B444" s="220" t="s">
        <v>21</v>
      </c>
      <c r="C444" s="221">
        <v>35360</v>
      </c>
      <c r="D444" s="221">
        <v>0</v>
      </c>
      <c r="E444" s="221">
        <v>35360</v>
      </c>
    </row>
    <row r="445" spans="1:5" s="213" customFormat="1" ht="13.15" customHeight="1" x14ac:dyDescent="0.2">
      <c r="A445" s="220" t="s">
        <v>53</v>
      </c>
      <c r="B445" s="220" t="s">
        <v>54</v>
      </c>
      <c r="C445" s="221">
        <v>33274.78</v>
      </c>
      <c r="D445" s="221">
        <v>116.5</v>
      </c>
      <c r="E445" s="221">
        <v>33391.279999999999</v>
      </c>
    </row>
    <row r="446" spans="1:5" s="213" customFormat="1" ht="13.15" customHeight="1" x14ac:dyDescent="0.2">
      <c r="A446" s="220" t="s">
        <v>55</v>
      </c>
      <c r="B446" s="220" t="s">
        <v>56</v>
      </c>
      <c r="C446" s="221">
        <v>2085.2199999999998</v>
      </c>
      <c r="D446" s="221">
        <v>-116.5</v>
      </c>
      <c r="E446" s="221">
        <v>1968.72</v>
      </c>
    </row>
    <row r="447" spans="1:5" s="213" customFormat="1" ht="13.15" customHeight="1" x14ac:dyDescent="0.2">
      <c r="A447" s="218" t="s">
        <v>85</v>
      </c>
      <c r="B447" s="218" t="s">
        <v>240</v>
      </c>
      <c r="C447" s="219">
        <v>53040</v>
      </c>
      <c r="D447" s="219">
        <v>0</v>
      </c>
      <c r="E447" s="219">
        <v>53040</v>
      </c>
    </row>
    <row r="448" spans="1:5" s="213" customFormat="1" ht="13.15" customHeight="1" x14ac:dyDescent="0.2">
      <c r="A448" s="220" t="s">
        <v>20</v>
      </c>
      <c r="B448" s="220" t="s">
        <v>21</v>
      </c>
      <c r="C448" s="221">
        <v>53040</v>
      </c>
      <c r="D448" s="221">
        <v>0</v>
      </c>
      <c r="E448" s="221">
        <v>53040</v>
      </c>
    </row>
    <row r="449" spans="1:7" s="213" customFormat="1" ht="13.15" customHeight="1" x14ac:dyDescent="0.2">
      <c r="A449" s="220" t="s">
        <v>53</v>
      </c>
      <c r="B449" s="220" t="s">
        <v>54</v>
      </c>
      <c r="C449" s="221">
        <v>49912.18</v>
      </c>
      <c r="D449" s="221">
        <v>0</v>
      </c>
      <c r="E449" s="221">
        <v>49912.18</v>
      </c>
    </row>
    <row r="450" spans="1:7" s="213" customFormat="1" ht="13.15" customHeight="1" x14ac:dyDescent="0.2">
      <c r="A450" s="220" t="s">
        <v>55</v>
      </c>
      <c r="B450" s="220" t="s">
        <v>56</v>
      </c>
      <c r="C450" s="221">
        <v>3127.82</v>
      </c>
      <c r="D450" s="221">
        <v>0</v>
      </c>
      <c r="E450" s="221">
        <v>3127.82</v>
      </c>
    </row>
    <row r="451" spans="1:7" s="213" customFormat="1" ht="27.6" customHeight="1" x14ac:dyDescent="0.2">
      <c r="A451" s="227" t="s">
        <v>259</v>
      </c>
      <c r="B451" s="227" t="s">
        <v>260</v>
      </c>
      <c r="C451" s="228">
        <v>0</v>
      </c>
      <c r="D451" s="228">
        <v>500</v>
      </c>
      <c r="E451" s="228">
        <v>500</v>
      </c>
    </row>
    <row r="452" spans="1:7" s="213" customFormat="1" ht="26.45" customHeight="1" x14ac:dyDescent="0.2">
      <c r="A452" s="224" t="s">
        <v>261</v>
      </c>
      <c r="B452" s="225" t="s">
        <v>262</v>
      </c>
      <c r="C452" s="226">
        <v>0</v>
      </c>
      <c r="D452" s="226">
        <v>500</v>
      </c>
      <c r="E452" s="226">
        <v>500</v>
      </c>
    </row>
    <row r="453" spans="1:7" s="213" customFormat="1" ht="13.15" customHeight="1" x14ac:dyDescent="0.2">
      <c r="A453" s="218" t="s">
        <v>243</v>
      </c>
      <c r="B453" s="218" t="s">
        <v>244</v>
      </c>
      <c r="C453" s="219">
        <v>0</v>
      </c>
      <c r="D453" s="219">
        <v>500</v>
      </c>
      <c r="E453" s="219">
        <v>500</v>
      </c>
    </row>
    <row r="454" spans="1:7" s="213" customFormat="1" ht="13.15" customHeight="1" x14ac:dyDescent="0.2">
      <c r="A454" s="220" t="s">
        <v>20</v>
      </c>
      <c r="B454" s="220" t="s">
        <v>21</v>
      </c>
      <c r="C454" s="221">
        <v>0</v>
      </c>
      <c r="D454" s="221">
        <v>500</v>
      </c>
      <c r="E454" s="221">
        <v>500</v>
      </c>
    </row>
    <row r="455" spans="1:7" s="213" customFormat="1" ht="13.15" customHeight="1" x14ac:dyDescent="0.2">
      <c r="A455" s="222" t="s">
        <v>55</v>
      </c>
      <c r="B455" s="222" t="s">
        <v>56</v>
      </c>
      <c r="C455" s="223">
        <v>0</v>
      </c>
      <c r="D455" s="223">
        <v>500</v>
      </c>
      <c r="E455" s="223">
        <v>500</v>
      </c>
    </row>
    <row r="461" spans="1:7" x14ac:dyDescent="0.2">
      <c r="C461" s="276" t="s">
        <v>264</v>
      </c>
      <c r="D461" s="276"/>
      <c r="E461" s="276"/>
      <c r="F461" s="277"/>
      <c r="G461" s="277"/>
    </row>
    <row r="463" spans="1:7" x14ac:dyDescent="0.2">
      <c r="C463" s="7"/>
      <c r="D463" s="7"/>
      <c r="E463" s="7"/>
      <c r="F463" s="278"/>
      <c r="G463" s="278"/>
    </row>
    <row r="464" spans="1:7" x14ac:dyDescent="0.2">
      <c r="C464" s="279" t="s">
        <v>265</v>
      </c>
      <c r="D464" s="279"/>
      <c r="E464" s="279"/>
      <c r="F464" s="277"/>
      <c r="G464" s="277"/>
    </row>
  </sheetData>
  <mergeCells count="15">
    <mergeCell ref="C461:E461"/>
    <mergeCell ref="C464:E464"/>
    <mergeCell ref="A145:E145"/>
    <mergeCell ref="A26:E26"/>
    <mergeCell ref="A38:E38"/>
    <mergeCell ref="A41:B41"/>
    <mergeCell ref="A42:B42"/>
    <mergeCell ref="A46:E46"/>
    <mergeCell ref="A49:E49"/>
    <mergeCell ref="A51:E51"/>
    <mergeCell ref="A84:E84"/>
    <mergeCell ref="A133:E133"/>
    <mergeCell ref="A7:E7"/>
    <mergeCell ref="A10:E10"/>
    <mergeCell ref="A12:E12"/>
  </mergeCells>
  <pageMargins left="0.7" right="0.7" top="0.75" bottom="0.75" header="0.3" footer="0.3"/>
  <pageSetup paperSize="9" scale="78" fitToHeight="0" orientation="portrait" r:id="rId1"/>
  <headerFooter differentFirst="1">
    <oddHeader xml:space="preserve">&amp;R&amp;"Arial,Kurziv"&amp;9Prijedlog II. Izmjena i dopuna Financijskog plana za 2025.g.
</oddHeader>
    <oddFooter>Stranica &amp;P od &amp;N</oddFooter>
    <firstFooter>Stranica &amp;P od 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1"/>
  <sheetViews>
    <sheetView workbookViewId="0"/>
  </sheetViews>
  <sheetFormatPr defaultRowHeight="12.75" x14ac:dyDescent="0.2"/>
  <sheetData>
    <row r="1" spans="1:5" ht="15" x14ac:dyDescent="0.2">
      <c r="A1" s="81" t="s">
        <v>0</v>
      </c>
      <c r="B1" s="78"/>
      <c r="C1" s="78"/>
      <c r="D1" s="8"/>
      <c r="E1" s="8"/>
    </row>
    <row r="2" spans="1:5" ht="14.25" x14ac:dyDescent="0.2">
      <c r="A2" s="78" t="s">
        <v>1</v>
      </c>
      <c r="B2" s="78"/>
      <c r="C2" s="78"/>
    </row>
    <row r="3" spans="1:5" ht="14.25" x14ac:dyDescent="0.2">
      <c r="A3" s="78" t="s">
        <v>2</v>
      </c>
      <c r="B3" s="78"/>
      <c r="C3" s="78"/>
    </row>
    <row r="4" spans="1:5" ht="14.25" x14ac:dyDescent="0.2">
      <c r="A4" s="78"/>
      <c r="B4" s="78"/>
      <c r="C4" s="78"/>
    </row>
    <row r="5" spans="1:5" ht="14.25" x14ac:dyDescent="0.2">
      <c r="A5" s="82" t="s">
        <v>3</v>
      </c>
      <c r="B5" s="82" t="s">
        <v>224</v>
      </c>
      <c r="C5" s="83"/>
      <c r="D5" s="35"/>
    </row>
    <row r="6" spans="1:5" ht="14.25" x14ac:dyDescent="0.2">
      <c r="A6" s="82" t="s">
        <v>4</v>
      </c>
      <c r="B6" s="82" t="s">
        <v>225</v>
      </c>
      <c r="C6" s="82"/>
      <c r="D6" s="35"/>
    </row>
    <row r="7" spans="1:5" ht="14.25" x14ac:dyDescent="0.2">
      <c r="A7" s="82" t="s">
        <v>226</v>
      </c>
      <c r="B7" s="82"/>
      <c r="C7" s="82"/>
      <c r="D7" s="35"/>
    </row>
    <row r="8" spans="1:5" x14ac:dyDescent="0.2">
      <c r="A8" s="35"/>
      <c r="B8" s="35"/>
      <c r="C8" s="35"/>
      <c r="D8" s="35"/>
    </row>
    <row r="39" spans="1:14" ht="20.25" x14ac:dyDescent="0.2">
      <c r="A39" s="95" t="s">
        <v>227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1:14" ht="20.25" x14ac:dyDescent="0.2">
      <c r="A40" s="95" t="s">
        <v>228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  <row r="100" spans="1:14" ht="15" x14ac:dyDescent="0.2">
      <c r="A100" s="115" t="s">
        <v>6</v>
      </c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</row>
    <row r="101" spans="1:14" x14ac:dyDescent="0.2">
      <c r="F101" s="4"/>
      <c r="G101" s="5"/>
      <c r="H101" s="5"/>
      <c r="I101" s="5"/>
    </row>
    <row r="102" spans="1:14" ht="15" x14ac:dyDescent="0.2">
      <c r="A102" s="115" t="s">
        <v>7</v>
      </c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</row>
    <row r="103" spans="1:14" x14ac:dyDescent="0.2">
      <c r="F103" s="1"/>
      <c r="G103" s="2"/>
      <c r="H103" s="2"/>
      <c r="I103" s="2"/>
      <c r="N103" t="s">
        <v>8</v>
      </c>
    </row>
    <row r="104" spans="1:14" ht="76.5" x14ac:dyDescent="0.2">
      <c r="A104" s="23" t="s">
        <v>9</v>
      </c>
      <c r="B104" s="117" t="s">
        <v>10</v>
      </c>
      <c r="C104" s="118"/>
      <c r="D104" s="118"/>
      <c r="E104" s="118"/>
      <c r="F104" s="118"/>
      <c r="G104" s="118"/>
      <c r="H104" s="52" t="s">
        <v>229</v>
      </c>
      <c r="I104" s="117" t="s">
        <v>230</v>
      </c>
      <c r="J104" s="119"/>
      <c r="K104" s="41" t="s">
        <v>11</v>
      </c>
      <c r="L104" s="52" t="s">
        <v>231</v>
      </c>
      <c r="M104" s="117" t="s">
        <v>232</v>
      </c>
      <c r="N104" s="119"/>
    </row>
    <row r="105" spans="1:14" ht="57" x14ac:dyDescent="0.2">
      <c r="A105" s="24"/>
      <c r="B105" s="120" t="s">
        <v>14</v>
      </c>
      <c r="C105" s="121"/>
      <c r="D105" s="121"/>
      <c r="E105" s="121"/>
      <c r="F105" s="121"/>
      <c r="G105" s="121"/>
      <c r="H105" s="42">
        <f>H106+H107</f>
        <v>2846842.64</v>
      </c>
      <c r="I105" s="173">
        <f>I106+I107</f>
        <v>3131670.81</v>
      </c>
      <c r="J105" s="121"/>
      <c r="K105" s="42">
        <f>K106+K107</f>
        <v>3472666.07</v>
      </c>
      <c r="L105" s="42">
        <f>L106+L107</f>
        <v>3415446.06</v>
      </c>
      <c r="M105" s="173">
        <f>M106+M107</f>
        <v>3415446.06</v>
      </c>
      <c r="N105" s="121"/>
    </row>
    <row r="106" spans="1:14" ht="57" x14ac:dyDescent="0.2">
      <c r="A106" s="66" t="s">
        <v>15</v>
      </c>
      <c r="B106" s="124" t="s">
        <v>16</v>
      </c>
      <c r="C106" s="125"/>
      <c r="D106" s="125"/>
      <c r="E106" s="125"/>
      <c r="F106" s="125"/>
      <c r="G106" s="125"/>
      <c r="H106" s="67">
        <v>2845392.64</v>
      </c>
      <c r="I106" s="174">
        <v>3131670.81</v>
      </c>
      <c r="J106" s="175"/>
      <c r="K106" s="68">
        <v>3472666.07</v>
      </c>
      <c r="L106" s="67">
        <v>3415446.06</v>
      </c>
      <c r="M106" s="174">
        <v>3415446.06</v>
      </c>
      <c r="N106" s="175"/>
    </row>
    <row r="107" spans="1:14" ht="128.25" x14ac:dyDescent="0.2">
      <c r="A107" s="66" t="s">
        <v>17</v>
      </c>
      <c r="B107" s="124" t="s">
        <v>18</v>
      </c>
      <c r="C107" s="125"/>
      <c r="D107" s="125"/>
      <c r="E107" s="125"/>
      <c r="F107" s="125"/>
      <c r="G107" s="125"/>
      <c r="H107" s="67">
        <v>1450</v>
      </c>
      <c r="I107" s="174">
        <v>0</v>
      </c>
      <c r="J107" s="175"/>
      <c r="K107" s="68">
        <v>0</v>
      </c>
      <c r="L107" s="67">
        <v>0</v>
      </c>
      <c r="M107" s="174">
        <v>0</v>
      </c>
      <c r="N107" s="175"/>
    </row>
    <row r="108" spans="1:14" ht="76.5" x14ac:dyDescent="0.2">
      <c r="A108" s="69" t="s">
        <v>9</v>
      </c>
      <c r="B108" s="136" t="s">
        <v>10</v>
      </c>
      <c r="C108" s="137"/>
      <c r="D108" s="137"/>
      <c r="E108" s="137"/>
      <c r="F108" s="137"/>
      <c r="G108" s="137"/>
      <c r="H108" s="52" t="s">
        <v>229</v>
      </c>
      <c r="I108" s="117" t="s">
        <v>230</v>
      </c>
      <c r="J108" s="119"/>
      <c r="K108" s="41" t="s">
        <v>11</v>
      </c>
      <c r="L108" s="52" t="s">
        <v>231</v>
      </c>
      <c r="M108" s="117" t="s">
        <v>232</v>
      </c>
      <c r="N108" s="119"/>
    </row>
    <row r="109" spans="1:14" ht="57" x14ac:dyDescent="0.2">
      <c r="A109" s="70"/>
      <c r="B109" s="178" t="s">
        <v>19</v>
      </c>
      <c r="C109" s="179"/>
      <c r="D109" s="179"/>
      <c r="E109" s="179"/>
      <c r="F109" s="179"/>
      <c r="G109" s="179"/>
      <c r="H109" s="50">
        <f>H110+H111</f>
        <v>2834406.27</v>
      </c>
      <c r="I109" s="188">
        <f>I110+I111</f>
        <v>3144240.18</v>
      </c>
      <c r="J109" s="189"/>
      <c r="K109" s="50">
        <f>K110+K111</f>
        <v>3476366.07</v>
      </c>
      <c r="L109" s="50">
        <f>L110+L111</f>
        <v>3415446.06</v>
      </c>
      <c r="M109" s="188">
        <f>M110+M111</f>
        <v>3415446.06</v>
      </c>
      <c r="N109" s="189"/>
    </row>
    <row r="110" spans="1:14" ht="57" x14ac:dyDescent="0.2">
      <c r="A110" s="66" t="s">
        <v>20</v>
      </c>
      <c r="B110" s="124" t="s">
        <v>21</v>
      </c>
      <c r="C110" s="125"/>
      <c r="D110" s="125"/>
      <c r="E110" s="125"/>
      <c r="F110" s="125"/>
      <c r="G110" s="125"/>
      <c r="H110" s="67">
        <v>2716108.59</v>
      </c>
      <c r="I110" s="174">
        <v>3082409.21</v>
      </c>
      <c r="J110" s="175"/>
      <c r="K110" s="68">
        <v>3463236.07</v>
      </c>
      <c r="L110" s="67">
        <v>3403516.06</v>
      </c>
      <c r="M110" s="176">
        <v>3403516.06</v>
      </c>
      <c r="N110" s="177"/>
    </row>
    <row r="111" spans="1:14" ht="114" x14ac:dyDescent="0.2">
      <c r="A111" s="66" t="s">
        <v>22</v>
      </c>
      <c r="B111" s="124" t="s">
        <v>23</v>
      </c>
      <c r="C111" s="125"/>
      <c r="D111" s="125"/>
      <c r="E111" s="125"/>
      <c r="F111" s="125"/>
      <c r="G111" s="125"/>
      <c r="H111" s="67">
        <v>118297.68</v>
      </c>
      <c r="I111" s="174">
        <v>61830.97</v>
      </c>
      <c r="J111" s="175"/>
      <c r="K111" s="68">
        <v>13130</v>
      </c>
      <c r="L111" s="67">
        <v>11930</v>
      </c>
      <c r="M111" s="176">
        <v>11930</v>
      </c>
      <c r="N111" s="177"/>
    </row>
    <row r="112" spans="1:14" ht="14.25" x14ac:dyDescent="0.2">
      <c r="A112" s="71">
        <v>9</v>
      </c>
      <c r="B112" s="32" t="s">
        <v>24</v>
      </c>
      <c r="C112" s="32"/>
      <c r="D112" s="32"/>
      <c r="E112" s="32"/>
      <c r="F112" s="32"/>
      <c r="G112" s="32"/>
      <c r="H112" s="49">
        <f>H105-H109</f>
        <v>12436.370000000112</v>
      </c>
      <c r="I112" s="180">
        <f>I105-I109</f>
        <v>-12569.370000000112</v>
      </c>
      <c r="J112" s="181"/>
      <c r="K112" s="49">
        <f>K105-K109</f>
        <v>-3700</v>
      </c>
      <c r="L112" s="49">
        <f>L105-L109</f>
        <v>0</v>
      </c>
      <c r="M112" s="180">
        <f>M105-M109</f>
        <v>0</v>
      </c>
      <c r="N112" s="181"/>
    </row>
    <row r="117" spans="1:14" ht="15" x14ac:dyDescent="0.2">
      <c r="A117" s="115" t="s">
        <v>25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</row>
    <row r="118" spans="1:14" x14ac:dyDescent="0.2">
      <c r="F118" s="1"/>
      <c r="G118" s="2"/>
      <c r="H118" s="2"/>
      <c r="I118" s="2"/>
      <c r="N118" t="s">
        <v>8</v>
      </c>
    </row>
    <row r="119" spans="1:14" ht="76.5" x14ac:dyDescent="0.2">
      <c r="A119" s="23" t="s">
        <v>9</v>
      </c>
      <c r="B119" s="117" t="s">
        <v>10</v>
      </c>
      <c r="C119" s="118"/>
      <c r="D119" s="118"/>
      <c r="E119" s="118"/>
      <c r="F119" s="118"/>
      <c r="G119" s="118"/>
      <c r="H119" s="52" t="s">
        <v>229</v>
      </c>
      <c r="I119" s="117" t="s">
        <v>230</v>
      </c>
      <c r="J119" s="119"/>
      <c r="K119" s="41" t="s">
        <v>11</v>
      </c>
      <c r="L119" s="52" t="s">
        <v>231</v>
      </c>
      <c r="M119" s="117" t="s">
        <v>232</v>
      </c>
      <c r="N119" s="119"/>
    </row>
    <row r="120" spans="1:14" ht="42.75" x14ac:dyDescent="0.2">
      <c r="A120" s="24"/>
      <c r="B120" s="120" t="s">
        <v>26</v>
      </c>
      <c r="C120" s="121"/>
      <c r="D120" s="121"/>
      <c r="E120" s="121"/>
      <c r="F120" s="121"/>
      <c r="G120" s="121"/>
      <c r="H120" s="53">
        <v>0</v>
      </c>
      <c r="I120" s="122">
        <v>0</v>
      </c>
      <c r="J120" s="123"/>
      <c r="K120" s="53">
        <v>0</v>
      </c>
      <c r="L120" s="53">
        <v>0</v>
      </c>
      <c r="M120" s="122">
        <v>0</v>
      </c>
      <c r="N120" s="123"/>
    </row>
    <row r="121" spans="1:14" ht="114" x14ac:dyDescent="0.2">
      <c r="A121" s="66">
        <v>8</v>
      </c>
      <c r="B121" s="124" t="s">
        <v>27</v>
      </c>
      <c r="C121" s="125"/>
      <c r="D121" s="125"/>
      <c r="E121" s="125"/>
      <c r="F121" s="125"/>
      <c r="G121" s="125"/>
      <c r="H121" s="72">
        <v>0</v>
      </c>
      <c r="I121" s="126">
        <v>0</v>
      </c>
      <c r="J121" s="127"/>
      <c r="K121" s="72">
        <v>0</v>
      </c>
      <c r="L121" s="72">
        <v>0</v>
      </c>
      <c r="M121" s="126">
        <v>0</v>
      </c>
      <c r="N121" s="127"/>
    </row>
    <row r="122" spans="1:14" ht="76.5" x14ac:dyDescent="0.2">
      <c r="A122" s="69" t="s">
        <v>9</v>
      </c>
      <c r="B122" s="136" t="s">
        <v>10</v>
      </c>
      <c r="C122" s="137"/>
      <c r="D122" s="137"/>
      <c r="E122" s="137"/>
      <c r="F122" s="137"/>
      <c r="G122" s="137"/>
      <c r="H122" s="55" t="s">
        <v>229</v>
      </c>
      <c r="I122" s="206" t="s">
        <v>230</v>
      </c>
      <c r="J122" s="207"/>
      <c r="K122" s="55" t="s">
        <v>11</v>
      </c>
      <c r="L122" s="55" t="s">
        <v>231</v>
      </c>
      <c r="M122" s="206" t="s">
        <v>232</v>
      </c>
      <c r="N122" s="207"/>
    </row>
    <row r="123" spans="1:14" ht="42.75" x14ac:dyDescent="0.2">
      <c r="A123" s="24"/>
      <c r="B123" s="120" t="s">
        <v>28</v>
      </c>
      <c r="C123" s="121"/>
      <c r="D123" s="121"/>
      <c r="E123" s="121"/>
      <c r="F123" s="121"/>
      <c r="G123" s="121"/>
      <c r="H123" s="56">
        <v>0</v>
      </c>
      <c r="I123" s="138">
        <v>0</v>
      </c>
      <c r="J123" s="139"/>
      <c r="K123" s="56">
        <v>0</v>
      </c>
      <c r="L123" s="56">
        <v>0</v>
      </c>
      <c r="M123" s="138">
        <v>0</v>
      </c>
      <c r="N123" s="139"/>
    </row>
    <row r="124" spans="1:14" ht="142.5" x14ac:dyDescent="0.2">
      <c r="A124" s="66">
        <v>5</v>
      </c>
      <c r="B124" s="124" t="s">
        <v>29</v>
      </c>
      <c r="C124" s="125"/>
      <c r="D124" s="125"/>
      <c r="E124" s="125"/>
      <c r="F124" s="125"/>
      <c r="G124" s="125"/>
      <c r="H124" s="72">
        <v>0</v>
      </c>
      <c r="I124" s="126">
        <v>0</v>
      </c>
      <c r="J124" s="127"/>
      <c r="K124" s="72">
        <v>0</v>
      </c>
      <c r="L124" s="72">
        <v>0</v>
      </c>
      <c r="M124" s="126">
        <v>0</v>
      </c>
      <c r="N124" s="127"/>
    </row>
    <row r="125" spans="1:14" ht="42.75" x14ac:dyDescent="0.2">
      <c r="A125" s="73"/>
      <c r="B125" s="140" t="s">
        <v>30</v>
      </c>
      <c r="C125" s="141"/>
      <c r="D125" s="141"/>
      <c r="E125" s="141"/>
      <c r="F125" s="141"/>
      <c r="G125" s="141"/>
      <c r="H125" s="57">
        <v>0</v>
      </c>
      <c r="I125" s="142">
        <v>0</v>
      </c>
      <c r="J125" s="143"/>
      <c r="K125" s="57">
        <v>0</v>
      </c>
      <c r="L125" s="57">
        <v>0</v>
      </c>
      <c r="M125" s="142">
        <v>0</v>
      </c>
      <c r="N125" s="143"/>
    </row>
    <row r="126" spans="1:14" x14ac:dyDescent="0.2">
      <c r="F126" s="3"/>
    </row>
    <row r="127" spans="1:14" x14ac:dyDescent="0.2">
      <c r="F127" s="3"/>
    </row>
    <row r="128" spans="1:14" x14ac:dyDescent="0.2">
      <c r="F128" s="3"/>
    </row>
    <row r="129" spans="1:19" x14ac:dyDescent="0.2">
      <c r="F129" s="3"/>
    </row>
    <row r="130" spans="1:19" ht="15" x14ac:dyDescent="0.2">
      <c r="A130" s="115" t="s">
        <v>31</v>
      </c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</row>
    <row r="131" spans="1:19" x14ac:dyDescent="0.2">
      <c r="F131" s="1"/>
      <c r="G131" s="2"/>
      <c r="H131" s="2"/>
      <c r="I131" s="2"/>
      <c r="N131" t="s">
        <v>8</v>
      </c>
    </row>
    <row r="132" spans="1:19" ht="76.5" x14ac:dyDescent="0.2">
      <c r="A132" s="129" t="s">
        <v>32</v>
      </c>
      <c r="B132" s="117"/>
      <c r="C132" s="117"/>
      <c r="D132" s="117"/>
      <c r="E132" s="117"/>
      <c r="F132" s="117"/>
      <c r="G132" s="117"/>
      <c r="H132" s="55" t="s">
        <v>229</v>
      </c>
      <c r="I132" s="206" t="s">
        <v>230</v>
      </c>
      <c r="J132" s="207"/>
      <c r="K132" s="55" t="s">
        <v>11</v>
      </c>
      <c r="L132" s="55" t="s">
        <v>231</v>
      </c>
      <c r="M132" s="206" t="s">
        <v>232</v>
      </c>
      <c r="N132" s="207"/>
    </row>
    <row r="133" spans="1:19" ht="156.75" x14ac:dyDescent="0.2">
      <c r="A133" s="98" t="s">
        <v>33</v>
      </c>
      <c r="B133" s="99"/>
      <c r="C133" s="99"/>
      <c r="D133" s="99"/>
      <c r="E133" s="99"/>
      <c r="F133" s="99"/>
      <c r="G133" s="99"/>
      <c r="H133" s="74">
        <v>24848.55</v>
      </c>
      <c r="I133" s="132">
        <v>37284.92</v>
      </c>
      <c r="J133" s="133"/>
      <c r="K133" s="74">
        <v>3700</v>
      </c>
      <c r="L133" s="74">
        <v>0</v>
      </c>
      <c r="M133" s="132">
        <v>0</v>
      </c>
      <c r="N133" s="133"/>
    </row>
    <row r="134" spans="1:19" ht="185.25" x14ac:dyDescent="0.2">
      <c r="A134" s="113" t="s">
        <v>34</v>
      </c>
      <c r="B134" s="114"/>
      <c r="C134" s="114"/>
      <c r="D134" s="114"/>
      <c r="E134" s="114"/>
      <c r="F134" s="114"/>
      <c r="G134" s="114"/>
      <c r="H134" s="75">
        <v>24848.55</v>
      </c>
      <c r="I134" s="111">
        <v>12569.37</v>
      </c>
      <c r="J134" s="112"/>
      <c r="K134" s="75">
        <v>3700</v>
      </c>
      <c r="L134" s="75">
        <v>0</v>
      </c>
      <c r="M134" s="111">
        <v>0</v>
      </c>
      <c r="N134" s="112"/>
    </row>
    <row r="135" spans="1:19" ht="14.25" x14ac:dyDescent="0.2">
      <c r="A135" s="184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6"/>
    </row>
    <row r="136" spans="1:19" ht="14.25" x14ac:dyDescent="0.2">
      <c r="A136" s="130" t="s">
        <v>35</v>
      </c>
      <c r="B136" s="131"/>
      <c r="C136" s="131"/>
      <c r="D136" s="131"/>
      <c r="E136" s="131"/>
      <c r="F136" s="131"/>
      <c r="G136" s="131"/>
      <c r="H136" s="76">
        <f>H112+H134</f>
        <v>37284.920000000115</v>
      </c>
      <c r="I136" s="182">
        <f>I112+I134</f>
        <v>-1.1095835361629725E-10</v>
      </c>
      <c r="J136" s="183"/>
      <c r="K136" s="76">
        <f>K112+K134</f>
        <v>0</v>
      </c>
      <c r="L136" s="76">
        <f>L112+L134</f>
        <v>0</v>
      </c>
      <c r="M136" s="182">
        <f>M112+M134</f>
        <v>0</v>
      </c>
      <c r="N136" s="183"/>
    </row>
    <row r="137" spans="1:19" x14ac:dyDescent="0.2">
      <c r="F137" s="3"/>
    </row>
    <row r="138" spans="1:19" ht="337.5" x14ac:dyDescent="0.2">
      <c r="A138" s="187" t="s">
        <v>36</v>
      </c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34"/>
      <c r="P138" s="34"/>
      <c r="Q138" s="34"/>
      <c r="R138" s="34"/>
      <c r="S138" s="34"/>
    </row>
    <row r="139" spans="1:19" x14ac:dyDescent="0.2">
      <c r="A139" s="187"/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</row>
    <row r="140" spans="1:19" x14ac:dyDescent="0.2">
      <c r="F140" s="3"/>
    </row>
    <row r="141" spans="1:19" x14ac:dyDescent="0.2">
      <c r="F141" s="3"/>
    </row>
    <row r="142" spans="1:19" x14ac:dyDescent="0.2">
      <c r="F142" s="3"/>
    </row>
    <row r="143" spans="1:19" x14ac:dyDescent="0.2">
      <c r="F143" s="3"/>
    </row>
    <row r="144" spans="1:19" x14ac:dyDescent="0.2">
      <c r="F144" s="3"/>
    </row>
    <row r="145" spans="6:6" x14ac:dyDescent="0.2">
      <c r="F145" s="3"/>
    </row>
    <row r="146" spans="6:6" x14ac:dyDescent="0.2">
      <c r="F146" s="3"/>
    </row>
    <row r="147" spans="6:6" x14ac:dyDescent="0.2">
      <c r="F147" s="3"/>
    </row>
    <row r="148" spans="6:6" x14ac:dyDescent="0.2">
      <c r="F148" s="3"/>
    </row>
    <row r="149" spans="6:6" x14ac:dyDescent="0.2">
      <c r="F149" s="3"/>
    </row>
    <row r="150" spans="6:6" x14ac:dyDescent="0.2">
      <c r="F150" s="3"/>
    </row>
    <row r="151" spans="6:6" x14ac:dyDescent="0.2">
      <c r="F151" s="3"/>
    </row>
    <row r="152" spans="6:6" x14ac:dyDescent="0.2">
      <c r="F152" s="3"/>
    </row>
    <row r="153" spans="6:6" x14ac:dyDescent="0.2">
      <c r="F153" s="3"/>
    </row>
    <row r="154" spans="6:6" x14ac:dyDescent="0.2">
      <c r="F154" s="3"/>
    </row>
    <row r="155" spans="6:6" x14ac:dyDescent="0.2">
      <c r="F155" s="3"/>
    </row>
    <row r="156" spans="6:6" x14ac:dyDescent="0.2">
      <c r="F156" s="3"/>
    </row>
    <row r="157" spans="6:6" x14ac:dyDescent="0.2">
      <c r="F157" s="3"/>
    </row>
    <row r="158" spans="6:6" x14ac:dyDescent="0.2">
      <c r="F158" s="3"/>
    </row>
    <row r="159" spans="6:6" x14ac:dyDescent="0.2">
      <c r="F159" s="3"/>
    </row>
    <row r="160" spans="6:6" x14ac:dyDescent="0.2">
      <c r="F160" s="3"/>
    </row>
    <row r="161" spans="6:6" x14ac:dyDescent="0.2">
      <c r="F161" s="3"/>
    </row>
    <row r="162" spans="6:6" x14ac:dyDescent="0.2">
      <c r="F162" s="3"/>
    </row>
    <row r="163" spans="6:6" x14ac:dyDescent="0.2">
      <c r="F163" s="3"/>
    </row>
    <row r="164" spans="6:6" x14ac:dyDescent="0.2">
      <c r="F164" s="3"/>
    </row>
    <row r="165" spans="6:6" x14ac:dyDescent="0.2">
      <c r="F165" s="3"/>
    </row>
    <row r="166" spans="6:6" x14ac:dyDescent="0.2">
      <c r="F166" s="3"/>
    </row>
    <row r="167" spans="6:6" x14ac:dyDescent="0.2">
      <c r="F167" s="3"/>
    </row>
    <row r="168" spans="6:6" x14ac:dyDescent="0.2">
      <c r="F168" s="3"/>
    </row>
    <row r="169" spans="6:6" x14ac:dyDescent="0.2">
      <c r="F169" s="3"/>
    </row>
    <row r="170" spans="6:6" x14ac:dyDescent="0.2">
      <c r="F170" s="3"/>
    </row>
    <row r="171" spans="6:6" x14ac:dyDescent="0.2">
      <c r="F171" s="3"/>
    </row>
    <row r="172" spans="6:6" x14ac:dyDescent="0.2">
      <c r="F172" s="3"/>
    </row>
    <row r="173" spans="6:6" x14ac:dyDescent="0.2">
      <c r="F173" s="3"/>
    </row>
    <row r="174" spans="6:6" x14ac:dyDescent="0.2">
      <c r="F174" s="3"/>
    </row>
    <row r="175" spans="6:6" x14ac:dyDescent="0.2">
      <c r="F175" s="3"/>
    </row>
    <row r="176" spans="6:6" x14ac:dyDescent="0.2">
      <c r="F176" s="3"/>
    </row>
    <row r="177" spans="1:14" x14ac:dyDescent="0.2">
      <c r="F177" s="3"/>
    </row>
    <row r="178" spans="1:14" x14ac:dyDescent="0.2">
      <c r="F178" s="3"/>
    </row>
    <row r="179" spans="1:14" x14ac:dyDescent="0.2">
      <c r="F179" s="3"/>
    </row>
    <row r="180" spans="1:14" x14ac:dyDescent="0.2">
      <c r="F180" s="3"/>
    </row>
    <row r="181" spans="1:14" x14ac:dyDescent="0.2">
      <c r="F181" s="3"/>
    </row>
    <row r="182" spans="1:14" x14ac:dyDescent="0.2">
      <c r="F182" s="3"/>
    </row>
    <row r="183" spans="1:14" x14ac:dyDescent="0.2">
      <c r="F183" s="3"/>
    </row>
    <row r="184" spans="1:14" x14ac:dyDescent="0.2">
      <c r="F184" s="3"/>
    </row>
    <row r="185" spans="1:14" x14ac:dyDescent="0.2">
      <c r="F185" s="3"/>
    </row>
    <row r="186" spans="1:14" ht="15" x14ac:dyDescent="0.2">
      <c r="A186" s="134" t="s">
        <v>6</v>
      </c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</row>
    <row r="187" spans="1:14" ht="14.25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</row>
    <row r="188" spans="1:14" ht="15" x14ac:dyDescent="0.2">
      <c r="A188" s="134" t="s">
        <v>37</v>
      </c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</row>
    <row r="189" spans="1:14" x14ac:dyDescent="0.2">
      <c r="F189" s="3"/>
    </row>
    <row r="190" spans="1:14" ht="76.5" x14ac:dyDescent="0.2">
      <c r="A190" s="23" t="s">
        <v>9</v>
      </c>
      <c r="B190" s="117" t="s">
        <v>10</v>
      </c>
      <c r="C190" s="118"/>
      <c r="D190" s="118"/>
      <c r="E190" s="118"/>
      <c r="F190" s="118"/>
      <c r="G190" s="118"/>
      <c r="H190" s="55" t="s">
        <v>229</v>
      </c>
      <c r="I190" s="206" t="s">
        <v>230</v>
      </c>
      <c r="J190" s="207"/>
      <c r="K190" s="55" t="s">
        <v>11</v>
      </c>
      <c r="L190" s="55" t="s">
        <v>231</v>
      </c>
      <c r="M190" s="206" t="s">
        <v>232</v>
      </c>
      <c r="N190" s="207"/>
    </row>
    <row r="191" spans="1:14" ht="57" x14ac:dyDescent="0.2">
      <c r="A191" s="24"/>
      <c r="B191" s="120" t="s">
        <v>14</v>
      </c>
      <c r="C191" s="168"/>
      <c r="D191" s="168"/>
      <c r="E191" s="168"/>
      <c r="F191" s="168"/>
      <c r="G191" s="168"/>
      <c r="H191" s="56">
        <f>H192+H198+H200</f>
        <v>2846842.6399999997</v>
      </c>
      <c r="I191" s="138">
        <f>I192+I198+I200</f>
        <v>3144240.18</v>
      </c>
      <c r="J191" s="139"/>
      <c r="K191" s="56">
        <f>K192+K198+K200</f>
        <v>3476366.0700000003</v>
      </c>
      <c r="L191" s="56">
        <f>L192+L198+L200</f>
        <v>3415446.06</v>
      </c>
      <c r="M191" s="138">
        <f>M192+M198+M200</f>
        <v>3415446.06</v>
      </c>
      <c r="N191" s="139"/>
    </row>
    <row r="192" spans="1:14" ht="38.25" x14ac:dyDescent="0.2">
      <c r="A192" s="29" t="s">
        <v>15</v>
      </c>
      <c r="B192" s="169" t="s">
        <v>16</v>
      </c>
      <c r="C192" s="170"/>
      <c r="D192" s="170"/>
      <c r="E192" s="170"/>
      <c r="F192" s="170"/>
      <c r="G192" s="170"/>
      <c r="H192" s="58">
        <f>SUM(H193:H197)</f>
        <v>2845392.6399999997</v>
      </c>
      <c r="I192" s="171">
        <f>SUM(I193:I197)</f>
        <v>3131670.81</v>
      </c>
      <c r="J192" s="172"/>
      <c r="K192" s="58">
        <f>SUM(K193:K197)</f>
        <v>3472666.0700000003</v>
      </c>
      <c r="L192" s="58">
        <f>SUM(L193:L197)</f>
        <v>3415446.06</v>
      </c>
      <c r="M192" s="171">
        <f>SUM(M193:N197)</f>
        <v>3415446.06</v>
      </c>
      <c r="N192" s="172"/>
    </row>
    <row r="193" spans="1:14" ht="127.5" x14ac:dyDescent="0.2">
      <c r="A193" s="30" t="s">
        <v>38</v>
      </c>
      <c r="B193" s="144" t="s">
        <v>39</v>
      </c>
      <c r="C193" s="145"/>
      <c r="D193" s="145"/>
      <c r="E193" s="145"/>
      <c r="F193" s="145"/>
      <c r="G193" s="145"/>
      <c r="H193" s="54">
        <v>2022581.23</v>
      </c>
      <c r="I193" s="146">
        <v>2139941.2200000002</v>
      </c>
      <c r="J193" s="147"/>
      <c r="K193" s="54">
        <v>2525751.9500000002</v>
      </c>
      <c r="L193" s="54">
        <v>2523681.9500000002</v>
      </c>
      <c r="M193" s="146">
        <v>2523681.9500000002</v>
      </c>
      <c r="N193" s="147"/>
    </row>
    <row r="194" spans="1:14" ht="114.75" x14ac:dyDescent="0.2">
      <c r="A194" s="30" t="s">
        <v>40</v>
      </c>
      <c r="B194" s="144" t="s">
        <v>41</v>
      </c>
      <c r="C194" s="145"/>
      <c r="D194" s="145"/>
      <c r="E194" s="145"/>
      <c r="F194" s="145"/>
      <c r="G194" s="145"/>
      <c r="H194" s="54">
        <v>99363.46</v>
      </c>
      <c r="I194" s="146">
        <v>99656.26</v>
      </c>
      <c r="J194" s="147"/>
      <c r="K194" s="54">
        <v>99765</v>
      </c>
      <c r="L194" s="54">
        <v>100765</v>
      </c>
      <c r="M194" s="146">
        <v>100765</v>
      </c>
      <c r="N194" s="147"/>
    </row>
    <row r="195" spans="1:14" ht="127.5" x14ac:dyDescent="0.2">
      <c r="A195" s="30" t="s">
        <v>42</v>
      </c>
      <c r="B195" s="144" t="s">
        <v>43</v>
      </c>
      <c r="C195" s="145"/>
      <c r="D195" s="145"/>
      <c r="E195" s="145"/>
      <c r="F195" s="145"/>
      <c r="G195" s="145"/>
      <c r="H195" s="54">
        <v>37880.01</v>
      </c>
      <c r="I195" s="146">
        <v>21025.75</v>
      </c>
      <c r="J195" s="147"/>
      <c r="K195" s="54">
        <v>19020</v>
      </c>
      <c r="L195" s="54">
        <v>19220</v>
      </c>
      <c r="M195" s="146">
        <v>19220</v>
      </c>
      <c r="N195" s="147"/>
    </row>
    <row r="196" spans="1:14" ht="114.75" x14ac:dyDescent="0.2">
      <c r="A196" s="30" t="s">
        <v>44</v>
      </c>
      <c r="B196" s="144" t="s">
        <v>45</v>
      </c>
      <c r="C196" s="145"/>
      <c r="D196" s="145"/>
      <c r="E196" s="145"/>
      <c r="F196" s="145"/>
      <c r="G196" s="145"/>
      <c r="H196" s="54">
        <v>685525.39</v>
      </c>
      <c r="I196" s="146">
        <v>870958.58</v>
      </c>
      <c r="J196" s="147"/>
      <c r="K196" s="54">
        <v>828099.12</v>
      </c>
      <c r="L196" s="54">
        <v>771749.11</v>
      </c>
      <c r="M196" s="146">
        <v>771749.11</v>
      </c>
      <c r="N196" s="147"/>
    </row>
    <row r="197" spans="1:14" ht="63.75" x14ac:dyDescent="0.2">
      <c r="A197" s="30">
        <v>68</v>
      </c>
      <c r="B197" s="116" t="s">
        <v>46</v>
      </c>
      <c r="C197" s="116"/>
      <c r="D197" s="116"/>
      <c r="E197" s="116"/>
      <c r="F197" s="116"/>
      <c r="G197" s="116"/>
      <c r="H197" s="59">
        <v>42.55</v>
      </c>
      <c r="I197" s="96">
        <v>89</v>
      </c>
      <c r="J197" s="97"/>
      <c r="K197" s="59">
        <v>30</v>
      </c>
      <c r="L197" s="59">
        <v>30</v>
      </c>
      <c r="M197" s="96">
        <v>30</v>
      </c>
      <c r="N197" s="97"/>
    </row>
    <row r="198" spans="1:14" ht="89.25" x14ac:dyDescent="0.2">
      <c r="A198" s="29" t="s">
        <v>17</v>
      </c>
      <c r="B198" s="169" t="s">
        <v>18</v>
      </c>
      <c r="C198" s="170"/>
      <c r="D198" s="170"/>
      <c r="E198" s="170"/>
      <c r="F198" s="170"/>
      <c r="G198" s="170"/>
      <c r="H198" s="58">
        <f>H199</f>
        <v>1450</v>
      </c>
      <c r="I198" s="171">
        <v>0</v>
      </c>
      <c r="J198" s="172"/>
      <c r="K198" s="58">
        <f>K199</f>
        <v>0</v>
      </c>
      <c r="L198" s="58">
        <f>L199</f>
        <v>0</v>
      </c>
      <c r="M198" s="171">
        <v>0</v>
      </c>
      <c r="N198" s="172"/>
    </row>
    <row r="199" spans="1:14" ht="114.75" x14ac:dyDescent="0.2">
      <c r="A199" s="30" t="s">
        <v>47</v>
      </c>
      <c r="B199" s="144" t="s">
        <v>48</v>
      </c>
      <c r="C199" s="145"/>
      <c r="D199" s="145"/>
      <c r="E199" s="145"/>
      <c r="F199" s="145"/>
      <c r="G199" s="145"/>
      <c r="H199" s="54">
        <v>1450</v>
      </c>
      <c r="I199" s="146">
        <v>0</v>
      </c>
      <c r="J199" s="147"/>
      <c r="K199" s="54">
        <v>0</v>
      </c>
      <c r="L199" s="54">
        <v>0</v>
      </c>
      <c r="M199" s="146">
        <v>0</v>
      </c>
      <c r="N199" s="147"/>
    </row>
    <row r="200" spans="1:14" ht="25.5" x14ac:dyDescent="0.2">
      <c r="A200" s="29" t="s">
        <v>49</v>
      </c>
      <c r="B200" s="169" t="s">
        <v>50</v>
      </c>
      <c r="C200" s="170"/>
      <c r="D200" s="170"/>
      <c r="E200" s="170"/>
      <c r="F200" s="170"/>
      <c r="G200" s="170"/>
      <c r="H200" s="58">
        <f>H201</f>
        <v>0</v>
      </c>
      <c r="I200" s="171">
        <f>I201</f>
        <v>12569.37</v>
      </c>
      <c r="J200" s="172"/>
      <c r="K200" s="58">
        <f>K201</f>
        <v>3700</v>
      </c>
      <c r="L200" s="58">
        <f>L201</f>
        <v>0</v>
      </c>
      <c r="M200" s="171">
        <f>M201</f>
        <v>0</v>
      </c>
      <c r="N200" s="172"/>
    </row>
    <row r="201" spans="1:14" ht="51" x14ac:dyDescent="0.2">
      <c r="A201" s="30" t="s">
        <v>51</v>
      </c>
      <c r="B201" s="144" t="s">
        <v>52</v>
      </c>
      <c r="C201" s="145"/>
      <c r="D201" s="145"/>
      <c r="E201" s="145"/>
      <c r="F201" s="145"/>
      <c r="G201" s="145"/>
      <c r="H201" s="54">
        <v>0</v>
      </c>
      <c r="I201" s="146">
        <v>12569.37</v>
      </c>
      <c r="J201" s="147"/>
      <c r="K201" s="54">
        <v>3700</v>
      </c>
      <c r="L201" s="54">
        <v>0</v>
      </c>
      <c r="M201" s="146">
        <v>0</v>
      </c>
      <c r="N201" s="147"/>
    </row>
    <row r="202" spans="1:14" ht="76.5" x14ac:dyDescent="0.2">
      <c r="A202" s="23" t="s">
        <v>9</v>
      </c>
      <c r="B202" s="117" t="s">
        <v>10</v>
      </c>
      <c r="C202" s="118"/>
      <c r="D202" s="118"/>
      <c r="E202" s="118"/>
      <c r="F202" s="118"/>
      <c r="G202" s="118"/>
      <c r="H202" s="55" t="s">
        <v>229</v>
      </c>
      <c r="I202" s="206" t="s">
        <v>230</v>
      </c>
      <c r="J202" s="207"/>
      <c r="K202" s="55" t="s">
        <v>11</v>
      </c>
      <c r="L202" s="55" t="s">
        <v>231</v>
      </c>
      <c r="M202" s="206" t="s">
        <v>232</v>
      </c>
      <c r="N202" s="207"/>
    </row>
    <row r="203" spans="1:14" ht="57" x14ac:dyDescent="0.2">
      <c r="A203" s="25"/>
      <c r="B203" s="120" t="s">
        <v>19</v>
      </c>
      <c r="C203" s="168"/>
      <c r="D203" s="168"/>
      <c r="E203" s="168"/>
      <c r="F203" s="168"/>
      <c r="G203" s="168"/>
      <c r="H203" s="53">
        <f>H204+H210</f>
        <v>2834406.27</v>
      </c>
      <c r="I203" s="122">
        <f>I204+I210</f>
        <v>3144240.18</v>
      </c>
      <c r="J203" s="122"/>
      <c r="K203" s="53">
        <f>K204+K210</f>
        <v>3476366.0700000003</v>
      </c>
      <c r="L203" s="53">
        <f>L204+L210</f>
        <v>3415446.06</v>
      </c>
      <c r="M203" s="122">
        <f>M204+M210</f>
        <v>3415446.06</v>
      </c>
      <c r="N203" s="122"/>
    </row>
    <row r="204" spans="1:14" ht="51" x14ac:dyDescent="0.2">
      <c r="A204" s="29" t="s">
        <v>20</v>
      </c>
      <c r="B204" s="169" t="s">
        <v>21</v>
      </c>
      <c r="C204" s="170"/>
      <c r="D204" s="170"/>
      <c r="E204" s="170"/>
      <c r="F204" s="170"/>
      <c r="G204" s="170"/>
      <c r="H204" s="58">
        <f>SUM(H205:H209)</f>
        <v>2716108.59</v>
      </c>
      <c r="I204" s="171">
        <f>SUM(I205:J209)</f>
        <v>3082409.21</v>
      </c>
      <c r="J204" s="171"/>
      <c r="K204" s="58">
        <f>SUM(K205:K209)</f>
        <v>3463236.0700000003</v>
      </c>
      <c r="L204" s="58">
        <f>SUM(L205:L209)</f>
        <v>3403516.06</v>
      </c>
      <c r="M204" s="171">
        <f>SUM(M205:N209)</f>
        <v>3403516.06</v>
      </c>
      <c r="N204" s="171"/>
    </row>
    <row r="205" spans="1:14" ht="51" x14ac:dyDescent="0.2">
      <c r="A205" s="30" t="s">
        <v>53</v>
      </c>
      <c r="B205" s="144" t="s">
        <v>54</v>
      </c>
      <c r="C205" s="145"/>
      <c r="D205" s="145"/>
      <c r="E205" s="145"/>
      <c r="F205" s="145"/>
      <c r="G205" s="145"/>
      <c r="H205" s="54">
        <v>1849549.19</v>
      </c>
      <c r="I205" s="146">
        <v>2026554.31</v>
      </c>
      <c r="J205" s="147"/>
      <c r="K205" s="54">
        <v>2486407.4900000002</v>
      </c>
      <c r="L205" s="54">
        <v>2486407.4900000002</v>
      </c>
      <c r="M205" s="146">
        <v>2486407.4900000002</v>
      </c>
      <c r="N205" s="147"/>
    </row>
    <row r="206" spans="1:14" ht="51" x14ac:dyDescent="0.2">
      <c r="A206" s="30" t="s">
        <v>55</v>
      </c>
      <c r="B206" s="144" t="s">
        <v>56</v>
      </c>
      <c r="C206" s="145"/>
      <c r="D206" s="145"/>
      <c r="E206" s="145"/>
      <c r="F206" s="145"/>
      <c r="G206" s="145"/>
      <c r="H206" s="54">
        <v>450123.81</v>
      </c>
      <c r="I206" s="146">
        <v>592064.62</v>
      </c>
      <c r="J206" s="147"/>
      <c r="K206" s="54">
        <v>514697.45</v>
      </c>
      <c r="L206" s="54">
        <v>454977.44</v>
      </c>
      <c r="M206" s="146">
        <v>454977.44</v>
      </c>
      <c r="N206" s="147"/>
    </row>
    <row r="207" spans="1:14" ht="51" x14ac:dyDescent="0.2">
      <c r="A207" s="30" t="s">
        <v>57</v>
      </c>
      <c r="B207" s="144" t="s">
        <v>58</v>
      </c>
      <c r="C207" s="145"/>
      <c r="D207" s="145"/>
      <c r="E207" s="145"/>
      <c r="F207" s="145"/>
      <c r="G207" s="145"/>
      <c r="H207" s="54">
        <v>1109.73</v>
      </c>
      <c r="I207" s="146">
        <v>1079.1500000000001</v>
      </c>
      <c r="J207" s="147"/>
      <c r="K207" s="54">
        <v>720</v>
      </c>
      <c r="L207" s="54">
        <v>720</v>
      </c>
      <c r="M207" s="146">
        <v>720</v>
      </c>
      <c r="N207" s="147"/>
    </row>
    <row r="208" spans="1:14" ht="114.75" x14ac:dyDescent="0.2">
      <c r="A208" s="30" t="s">
        <v>59</v>
      </c>
      <c r="B208" s="144" t="s">
        <v>60</v>
      </c>
      <c r="C208" s="145"/>
      <c r="D208" s="145"/>
      <c r="E208" s="145"/>
      <c r="F208" s="145"/>
      <c r="G208" s="145"/>
      <c r="H208" s="54">
        <v>414277.36</v>
      </c>
      <c r="I208" s="146">
        <v>461521.48</v>
      </c>
      <c r="J208" s="147"/>
      <c r="K208" s="54">
        <v>460221.48</v>
      </c>
      <c r="L208" s="54">
        <v>460221.48</v>
      </c>
      <c r="M208" s="146">
        <v>460221.48</v>
      </c>
      <c r="N208" s="147"/>
    </row>
    <row r="209" spans="1:14" ht="38.25" x14ac:dyDescent="0.2">
      <c r="A209" s="30" t="s">
        <v>61</v>
      </c>
      <c r="B209" s="144" t="s">
        <v>233</v>
      </c>
      <c r="C209" s="145"/>
      <c r="D209" s="145"/>
      <c r="E209" s="145"/>
      <c r="F209" s="145"/>
      <c r="G209" s="145"/>
      <c r="H209" s="54">
        <v>1048.5</v>
      </c>
      <c r="I209" s="146">
        <v>1189.6500000000001</v>
      </c>
      <c r="J209" s="147"/>
      <c r="K209" s="54">
        <v>1189.6500000000001</v>
      </c>
      <c r="L209" s="54">
        <v>1189.6500000000001</v>
      </c>
      <c r="M209" s="146">
        <v>1189.6500000000001</v>
      </c>
      <c r="N209" s="147"/>
    </row>
    <row r="210" spans="1:14" ht="76.5" x14ac:dyDescent="0.2">
      <c r="A210" s="29" t="s">
        <v>22</v>
      </c>
      <c r="B210" s="169" t="s">
        <v>23</v>
      </c>
      <c r="C210" s="170"/>
      <c r="D210" s="170"/>
      <c r="E210" s="170"/>
      <c r="F210" s="170"/>
      <c r="G210" s="170"/>
      <c r="H210" s="58">
        <f>H211+H212</f>
        <v>118297.68000000001</v>
      </c>
      <c r="I210" s="171">
        <f>I211+I212</f>
        <v>61830.97</v>
      </c>
      <c r="J210" s="171"/>
      <c r="K210" s="58">
        <f>K211+K212</f>
        <v>13130</v>
      </c>
      <c r="L210" s="58">
        <f>L211+L212</f>
        <v>11930</v>
      </c>
      <c r="M210" s="171">
        <f>M211+M212</f>
        <v>11930</v>
      </c>
      <c r="N210" s="171"/>
    </row>
    <row r="211" spans="1:14" ht="102" x14ac:dyDescent="0.2">
      <c r="A211" s="30" t="s">
        <v>64</v>
      </c>
      <c r="B211" s="144" t="s">
        <v>65</v>
      </c>
      <c r="C211" s="145"/>
      <c r="D211" s="145"/>
      <c r="E211" s="145"/>
      <c r="F211" s="145"/>
      <c r="G211" s="145"/>
      <c r="H211" s="54">
        <v>29877.05</v>
      </c>
      <c r="I211" s="146">
        <v>61830.97</v>
      </c>
      <c r="J211" s="147"/>
      <c r="K211" s="54">
        <v>13130</v>
      </c>
      <c r="L211" s="54">
        <v>11930</v>
      </c>
      <c r="M211" s="146">
        <v>11930</v>
      </c>
      <c r="N211" s="147"/>
    </row>
    <row r="212" spans="1:14" ht="114.75" x14ac:dyDescent="0.2">
      <c r="A212" s="31" t="s">
        <v>66</v>
      </c>
      <c r="B212" s="158" t="s">
        <v>67</v>
      </c>
      <c r="C212" s="159"/>
      <c r="D212" s="159"/>
      <c r="E212" s="159"/>
      <c r="F212" s="159"/>
      <c r="G212" s="159"/>
      <c r="H212" s="60">
        <v>88420.63</v>
      </c>
      <c r="I212" s="160">
        <v>0</v>
      </c>
      <c r="J212" s="160"/>
      <c r="K212" s="60">
        <v>0</v>
      </c>
      <c r="L212" s="60">
        <v>0</v>
      </c>
      <c r="M212" s="160">
        <v>0</v>
      </c>
      <c r="N212" s="161"/>
    </row>
    <row r="214" spans="1:14" x14ac:dyDescent="0.2">
      <c r="K214" s="2"/>
      <c r="L214" s="2"/>
      <c r="M214" s="2"/>
    </row>
    <row r="216" spans="1:14" ht="15" x14ac:dyDescent="0.2">
      <c r="A216" s="115" t="s">
        <v>68</v>
      </c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</row>
    <row r="217" spans="1:14" x14ac:dyDescent="0.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  <row r="218" spans="1:14" ht="76.5" x14ac:dyDescent="0.2">
      <c r="A218" s="22" t="s">
        <v>9</v>
      </c>
      <c r="B218" s="151" t="s">
        <v>10</v>
      </c>
      <c r="C218" s="152"/>
      <c r="D218" s="152"/>
      <c r="E218" s="152"/>
      <c r="F218" s="152"/>
      <c r="G218" s="152"/>
      <c r="H218" s="55" t="s">
        <v>229</v>
      </c>
      <c r="I218" s="206" t="s">
        <v>230</v>
      </c>
      <c r="J218" s="207"/>
      <c r="K218" s="55" t="s">
        <v>11</v>
      </c>
      <c r="L218" s="55" t="s">
        <v>231</v>
      </c>
      <c r="M218" s="206" t="s">
        <v>232</v>
      </c>
      <c r="N218" s="207"/>
    </row>
    <row r="219" spans="1:14" ht="57" x14ac:dyDescent="0.2">
      <c r="A219" s="9"/>
      <c r="B219" s="120" t="s">
        <v>14</v>
      </c>
      <c r="C219" s="168"/>
      <c r="D219" s="168"/>
      <c r="E219" s="168"/>
      <c r="F219" s="168"/>
      <c r="G219" s="168"/>
      <c r="H219" s="56">
        <f>H220+H222+H224+H227+H233+H235</f>
        <v>2846842.64</v>
      </c>
      <c r="I219" s="138">
        <f>I220+I222+I224+I227+I233+I235</f>
        <v>3144240.18</v>
      </c>
      <c r="J219" s="139"/>
      <c r="K219" s="56">
        <f>K220+K222+K224+K227+K233+K235</f>
        <v>3476366.0700000003</v>
      </c>
      <c r="L219" s="56">
        <f>L220+L222+L224+L227+L233+L235</f>
        <v>3415446.06</v>
      </c>
      <c r="M219" s="167">
        <f>M220+M222+M224+M227+M233+M235</f>
        <v>3415446.06</v>
      </c>
      <c r="N219" s="167"/>
    </row>
    <row r="220" spans="1:14" ht="38.25" x14ac:dyDescent="0.2">
      <c r="A220" s="26" t="s">
        <v>69</v>
      </c>
      <c r="B220" s="154" t="s">
        <v>70</v>
      </c>
      <c r="C220" s="155"/>
      <c r="D220" s="155"/>
      <c r="E220" s="155"/>
      <c r="F220" s="155"/>
      <c r="G220" s="155"/>
      <c r="H220" s="62">
        <f>H221</f>
        <v>587211.05000000005</v>
      </c>
      <c r="I220" s="156">
        <f>I221</f>
        <v>712160.3</v>
      </c>
      <c r="J220" s="157"/>
      <c r="K220" s="62">
        <f>K221</f>
        <v>665620.15</v>
      </c>
      <c r="L220" s="62">
        <f>L221</f>
        <v>664270.14</v>
      </c>
      <c r="M220" s="156">
        <f>M221</f>
        <v>664270.14</v>
      </c>
      <c r="N220" s="157"/>
    </row>
    <row r="221" spans="1:14" ht="51" x14ac:dyDescent="0.2">
      <c r="A221" s="28" t="s">
        <v>71</v>
      </c>
      <c r="B221" s="144" t="s">
        <v>72</v>
      </c>
      <c r="C221" s="145"/>
      <c r="D221" s="145"/>
      <c r="E221" s="145"/>
      <c r="F221" s="145"/>
      <c r="G221" s="145"/>
      <c r="H221" s="54">
        <v>587211.05000000005</v>
      </c>
      <c r="I221" s="146">
        <v>712160.3</v>
      </c>
      <c r="J221" s="147"/>
      <c r="K221" s="54">
        <v>665620.15</v>
      </c>
      <c r="L221" s="54">
        <v>664270.14</v>
      </c>
      <c r="M221" s="146">
        <v>664270.14</v>
      </c>
      <c r="N221" s="147"/>
    </row>
    <row r="222" spans="1:14" ht="25.5" x14ac:dyDescent="0.2">
      <c r="A222" s="26" t="s">
        <v>73</v>
      </c>
      <c r="B222" s="154" t="s">
        <v>74</v>
      </c>
      <c r="C222" s="155"/>
      <c r="D222" s="155"/>
      <c r="E222" s="155"/>
      <c r="F222" s="155"/>
      <c r="G222" s="155"/>
      <c r="H222" s="62">
        <f>H223</f>
        <v>20948.990000000002</v>
      </c>
      <c r="I222" s="156">
        <f>I223</f>
        <v>19033</v>
      </c>
      <c r="J222" s="157"/>
      <c r="K222" s="62">
        <f>K223</f>
        <v>17720</v>
      </c>
      <c r="L222" s="62">
        <f>L223</f>
        <v>17220</v>
      </c>
      <c r="M222" s="156">
        <f>M223</f>
        <v>17220</v>
      </c>
      <c r="N222" s="157"/>
    </row>
    <row r="223" spans="1:14" ht="63.75" x14ac:dyDescent="0.2">
      <c r="A223" s="28" t="s">
        <v>75</v>
      </c>
      <c r="B223" s="144" t="s">
        <v>76</v>
      </c>
      <c r="C223" s="145"/>
      <c r="D223" s="145"/>
      <c r="E223" s="145"/>
      <c r="F223" s="145"/>
      <c r="G223" s="145"/>
      <c r="H223" s="54">
        <v>20948.990000000002</v>
      </c>
      <c r="I223" s="146">
        <v>19033</v>
      </c>
      <c r="J223" s="147"/>
      <c r="K223" s="54">
        <v>17720</v>
      </c>
      <c r="L223" s="54">
        <v>17220</v>
      </c>
      <c r="M223" s="146">
        <v>17220</v>
      </c>
      <c r="N223" s="147"/>
    </row>
    <row r="224" spans="1:14" ht="51" x14ac:dyDescent="0.2">
      <c r="A224" s="26" t="s">
        <v>77</v>
      </c>
      <c r="B224" s="154" t="s">
        <v>78</v>
      </c>
      <c r="C224" s="155"/>
      <c r="D224" s="155"/>
      <c r="E224" s="155"/>
      <c r="F224" s="155"/>
      <c r="G224" s="155"/>
      <c r="H224" s="62">
        <f>H225+H226</f>
        <v>167284.51</v>
      </c>
      <c r="I224" s="156">
        <f>SUM(I225:I226)</f>
        <v>233902.62</v>
      </c>
      <c r="J224" s="157"/>
      <c r="K224" s="62">
        <f>K225+K226</f>
        <v>210203.97</v>
      </c>
      <c r="L224" s="62">
        <f>L225+L226</f>
        <v>155203.97</v>
      </c>
      <c r="M224" s="156">
        <f>M225+M226</f>
        <v>155203.97</v>
      </c>
      <c r="N224" s="157"/>
    </row>
    <row r="225" spans="1:14" ht="102" x14ac:dyDescent="0.2">
      <c r="A225" s="28" t="s">
        <v>79</v>
      </c>
      <c r="B225" s="144" t="s">
        <v>80</v>
      </c>
      <c r="C225" s="145"/>
      <c r="D225" s="145"/>
      <c r="E225" s="145"/>
      <c r="F225" s="145"/>
      <c r="G225" s="145"/>
      <c r="H225" s="54">
        <v>102919.06</v>
      </c>
      <c r="I225" s="146">
        <v>101277.77</v>
      </c>
      <c r="J225" s="147"/>
      <c r="K225" s="54">
        <v>100765</v>
      </c>
      <c r="L225" s="54">
        <v>100765</v>
      </c>
      <c r="M225" s="146">
        <v>100765</v>
      </c>
      <c r="N225" s="147"/>
    </row>
    <row r="226" spans="1:14" ht="38.25" x14ac:dyDescent="0.2">
      <c r="A226" s="28" t="s">
        <v>81</v>
      </c>
      <c r="B226" s="144" t="s">
        <v>82</v>
      </c>
      <c r="C226" s="145"/>
      <c r="D226" s="145"/>
      <c r="E226" s="145"/>
      <c r="F226" s="145"/>
      <c r="G226" s="145"/>
      <c r="H226" s="54">
        <v>64365.45</v>
      </c>
      <c r="I226" s="146">
        <v>132624.85</v>
      </c>
      <c r="J226" s="147"/>
      <c r="K226" s="54">
        <v>109438.97</v>
      </c>
      <c r="L226" s="54">
        <v>54438.97</v>
      </c>
      <c r="M226" s="146">
        <v>54438.97</v>
      </c>
      <c r="N226" s="147"/>
    </row>
    <row r="227" spans="1:14" x14ac:dyDescent="0.2">
      <c r="A227" s="26" t="s">
        <v>83</v>
      </c>
      <c r="B227" s="154" t="s">
        <v>84</v>
      </c>
      <c r="C227" s="155"/>
      <c r="D227" s="155"/>
      <c r="E227" s="155"/>
      <c r="F227" s="155"/>
      <c r="G227" s="155"/>
      <c r="H227" s="62">
        <f>SUM(H228:H232)</f>
        <v>2053017.07</v>
      </c>
      <c r="I227" s="156">
        <f>SUM(I228:I232)</f>
        <v>2167214.38</v>
      </c>
      <c r="J227" s="157"/>
      <c r="K227" s="62">
        <f>SUM(K228:K232)</f>
        <v>2579021.9500000002</v>
      </c>
      <c r="L227" s="62">
        <f>SUM(L228:L232)</f>
        <v>2576951.9500000002</v>
      </c>
      <c r="M227" s="156">
        <f>SUM(M228:M232)</f>
        <v>2576951.9500000002</v>
      </c>
      <c r="N227" s="156"/>
    </row>
    <row r="228" spans="1:14" ht="25.5" x14ac:dyDescent="0.2">
      <c r="A228" s="28" t="s">
        <v>85</v>
      </c>
      <c r="B228" s="144" t="s">
        <v>86</v>
      </c>
      <c r="C228" s="145"/>
      <c r="D228" s="145"/>
      <c r="E228" s="145"/>
      <c r="F228" s="145"/>
      <c r="G228" s="145"/>
      <c r="H228" s="54">
        <v>24282.22</v>
      </c>
      <c r="I228" s="146">
        <v>29853.43</v>
      </c>
      <c r="J228" s="147"/>
      <c r="K228" s="54">
        <v>55110</v>
      </c>
      <c r="L228" s="54">
        <v>53040</v>
      </c>
      <c r="M228" s="146">
        <v>53040</v>
      </c>
      <c r="N228" s="147"/>
    </row>
    <row r="229" spans="1:14" ht="51" x14ac:dyDescent="0.2">
      <c r="A229" s="28" t="s">
        <v>87</v>
      </c>
      <c r="B229" s="144" t="s">
        <v>88</v>
      </c>
      <c r="C229" s="145"/>
      <c r="D229" s="145"/>
      <c r="E229" s="145"/>
      <c r="F229" s="145"/>
      <c r="G229" s="145"/>
      <c r="H229" s="54">
        <v>9619.14</v>
      </c>
      <c r="I229" s="146">
        <v>0</v>
      </c>
      <c r="J229" s="147"/>
      <c r="K229" s="54">
        <v>0</v>
      </c>
      <c r="L229" s="54">
        <v>0</v>
      </c>
      <c r="M229" s="146">
        <v>0</v>
      </c>
      <c r="N229" s="147"/>
    </row>
    <row r="230" spans="1:14" ht="102" x14ac:dyDescent="0.2">
      <c r="A230" s="28" t="s">
        <v>89</v>
      </c>
      <c r="B230" s="144" t="s">
        <v>90</v>
      </c>
      <c r="C230" s="145"/>
      <c r="D230" s="145"/>
      <c r="E230" s="145"/>
      <c r="F230" s="145"/>
      <c r="G230" s="145"/>
      <c r="H230" s="54">
        <v>1907540.39</v>
      </c>
      <c r="I230" s="146">
        <v>2029891.95</v>
      </c>
      <c r="J230" s="147"/>
      <c r="K230" s="54">
        <v>2416601.9500000002</v>
      </c>
      <c r="L230" s="54">
        <v>2416601.9500000002</v>
      </c>
      <c r="M230" s="146">
        <v>2416601.9500000002</v>
      </c>
      <c r="N230" s="147"/>
    </row>
    <row r="231" spans="1:14" ht="63.75" x14ac:dyDescent="0.2">
      <c r="A231" s="28" t="s">
        <v>91</v>
      </c>
      <c r="B231" s="144" t="s">
        <v>92</v>
      </c>
      <c r="C231" s="145"/>
      <c r="D231" s="145"/>
      <c r="E231" s="145"/>
      <c r="F231" s="145"/>
      <c r="G231" s="145"/>
      <c r="H231" s="54">
        <v>100925.79</v>
      </c>
      <c r="I231" s="146">
        <v>96000</v>
      </c>
      <c r="J231" s="147"/>
      <c r="K231" s="54">
        <v>95900</v>
      </c>
      <c r="L231" s="54">
        <v>95900</v>
      </c>
      <c r="M231" s="146">
        <v>95900</v>
      </c>
      <c r="N231" s="147"/>
    </row>
    <row r="232" spans="1:14" ht="76.5" x14ac:dyDescent="0.2">
      <c r="A232" s="28" t="s">
        <v>93</v>
      </c>
      <c r="B232" s="144" t="s">
        <v>94</v>
      </c>
      <c r="C232" s="145"/>
      <c r="D232" s="145"/>
      <c r="E232" s="145"/>
      <c r="F232" s="145"/>
      <c r="G232" s="145"/>
      <c r="H232" s="54">
        <v>10649.53</v>
      </c>
      <c r="I232" s="146">
        <v>11469</v>
      </c>
      <c r="J232" s="147"/>
      <c r="K232" s="54">
        <v>11410</v>
      </c>
      <c r="L232" s="54">
        <v>11410</v>
      </c>
      <c r="M232" s="146">
        <v>11410</v>
      </c>
      <c r="N232" s="147"/>
    </row>
    <row r="233" spans="1:14" x14ac:dyDescent="0.2">
      <c r="A233" s="26" t="s">
        <v>95</v>
      </c>
      <c r="B233" s="154" t="s">
        <v>96</v>
      </c>
      <c r="C233" s="155"/>
      <c r="D233" s="155"/>
      <c r="E233" s="155"/>
      <c r="F233" s="155"/>
      <c r="G233" s="155"/>
      <c r="H233" s="62">
        <f>H234</f>
        <v>16931.02</v>
      </c>
      <c r="I233" s="156">
        <f>I234</f>
        <v>4872.16</v>
      </c>
      <c r="J233" s="157"/>
      <c r="K233" s="62">
        <f>K234</f>
        <v>1800</v>
      </c>
      <c r="L233" s="62">
        <f>L234</f>
        <v>1800</v>
      </c>
      <c r="M233" s="156">
        <f>M234</f>
        <v>1800</v>
      </c>
      <c r="N233" s="157"/>
    </row>
    <row r="234" spans="1:14" ht="63.75" x14ac:dyDescent="0.2">
      <c r="A234" s="28" t="s">
        <v>97</v>
      </c>
      <c r="B234" s="144" t="s">
        <v>98</v>
      </c>
      <c r="C234" s="145"/>
      <c r="D234" s="145"/>
      <c r="E234" s="145"/>
      <c r="F234" s="145"/>
      <c r="G234" s="145"/>
      <c r="H234" s="54">
        <v>16931.02</v>
      </c>
      <c r="I234" s="146">
        <v>4872.16</v>
      </c>
      <c r="J234" s="147"/>
      <c r="K234" s="54">
        <v>1800</v>
      </c>
      <c r="L234" s="54">
        <v>1800</v>
      </c>
      <c r="M234" s="146">
        <v>1800</v>
      </c>
      <c r="N234" s="147"/>
    </row>
    <row r="235" spans="1:14" ht="102" x14ac:dyDescent="0.2">
      <c r="A235" s="26" t="s">
        <v>99</v>
      </c>
      <c r="B235" s="154" t="s">
        <v>100</v>
      </c>
      <c r="C235" s="155"/>
      <c r="D235" s="155"/>
      <c r="E235" s="155"/>
      <c r="F235" s="155"/>
      <c r="G235" s="155"/>
      <c r="H235" s="62">
        <f>H236</f>
        <v>1450</v>
      </c>
      <c r="I235" s="156">
        <f>I236</f>
        <v>7057.72</v>
      </c>
      <c r="J235" s="157"/>
      <c r="K235" s="62">
        <f>K236</f>
        <v>2000</v>
      </c>
      <c r="L235" s="62">
        <f>L236</f>
        <v>0</v>
      </c>
      <c r="M235" s="156">
        <f>M236</f>
        <v>0</v>
      </c>
      <c r="N235" s="157"/>
    </row>
    <row r="236" spans="1:14" ht="102" x14ac:dyDescent="0.2">
      <c r="A236" s="28" t="s">
        <v>101</v>
      </c>
      <c r="B236" s="144" t="s">
        <v>102</v>
      </c>
      <c r="C236" s="145"/>
      <c r="D236" s="145"/>
      <c r="E236" s="145"/>
      <c r="F236" s="145"/>
      <c r="G236" s="145"/>
      <c r="H236" s="54">
        <v>1450</v>
      </c>
      <c r="I236" s="146">
        <v>7057.72</v>
      </c>
      <c r="J236" s="147"/>
      <c r="K236" s="54">
        <v>2000</v>
      </c>
      <c r="L236" s="54">
        <v>0</v>
      </c>
      <c r="M236" s="146">
        <v>0</v>
      </c>
      <c r="N236" s="147"/>
    </row>
    <row r="237" spans="1:14" ht="76.5" x14ac:dyDescent="0.2">
      <c r="A237" s="21" t="s">
        <v>9</v>
      </c>
      <c r="B237" s="117" t="s">
        <v>10</v>
      </c>
      <c r="C237" s="118"/>
      <c r="D237" s="118"/>
      <c r="E237" s="118"/>
      <c r="F237" s="118"/>
      <c r="G237" s="118"/>
      <c r="H237" s="55" t="s">
        <v>229</v>
      </c>
      <c r="I237" s="206" t="s">
        <v>230</v>
      </c>
      <c r="J237" s="207"/>
      <c r="K237" s="55" t="s">
        <v>11</v>
      </c>
      <c r="L237" s="55" t="s">
        <v>231</v>
      </c>
      <c r="M237" s="206" t="s">
        <v>232</v>
      </c>
      <c r="N237" s="207"/>
    </row>
    <row r="238" spans="1:14" ht="57" x14ac:dyDescent="0.2">
      <c r="A238" s="9"/>
      <c r="B238" s="120" t="s">
        <v>19</v>
      </c>
      <c r="C238" s="168"/>
      <c r="D238" s="168"/>
      <c r="E238" s="168"/>
      <c r="F238" s="168"/>
      <c r="G238" s="168"/>
      <c r="H238" s="53">
        <f>H239+H241+H243+H246+H252+H255</f>
        <v>2834406.2700000005</v>
      </c>
      <c r="I238" s="122">
        <f>I239+I241+I243+I246+I252+I255</f>
        <v>3144240.18</v>
      </c>
      <c r="J238" s="122"/>
      <c r="K238" s="53">
        <f>K239+K241+K243+K246+K252+K255</f>
        <v>3476366.0700000003</v>
      </c>
      <c r="L238" s="53">
        <f>L239+L241+L243+L246+L252+L255</f>
        <v>3415446.06</v>
      </c>
      <c r="M238" s="122">
        <f>M239+M241+M243+M246+M252+M255</f>
        <v>3415446.06</v>
      </c>
      <c r="N238" s="122"/>
    </row>
    <row r="239" spans="1:14" ht="38.25" x14ac:dyDescent="0.2">
      <c r="A239" s="26" t="s">
        <v>69</v>
      </c>
      <c r="B239" s="154" t="s">
        <v>70</v>
      </c>
      <c r="C239" s="155"/>
      <c r="D239" s="155"/>
      <c r="E239" s="155"/>
      <c r="F239" s="155"/>
      <c r="G239" s="155"/>
      <c r="H239" s="62">
        <f>H240</f>
        <v>587211.05000000005</v>
      </c>
      <c r="I239" s="156">
        <f>I240</f>
        <v>712160.3</v>
      </c>
      <c r="J239" s="157"/>
      <c r="K239" s="62">
        <f>K240</f>
        <v>665620.15</v>
      </c>
      <c r="L239" s="62">
        <f>L240</f>
        <v>664270.14</v>
      </c>
      <c r="M239" s="156">
        <f>M240</f>
        <v>664270.14</v>
      </c>
      <c r="N239" s="157"/>
    </row>
    <row r="240" spans="1:14" ht="51" x14ac:dyDescent="0.2">
      <c r="A240" s="28" t="s">
        <v>71</v>
      </c>
      <c r="B240" s="144" t="s">
        <v>72</v>
      </c>
      <c r="C240" s="145"/>
      <c r="D240" s="145"/>
      <c r="E240" s="145"/>
      <c r="F240" s="145"/>
      <c r="G240" s="145"/>
      <c r="H240" s="54">
        <v>587211.05000000005</v>
      </c>
      <c r="I240" s="146">
        <v>712160.3</v>
      </c>
      <c r="J240" s="147"/>
      <c r="K240" s="54">
        <v>665620.15</v>
      </c>
      <c r="L240" s="54">
        <v>664270.14</v>
      </c>
      <c r="M240" s="146">
        <v>664270.14</v>
      </c>
      <c r="N240" s="147"/>
    </row>
    <row r="241" spans="1:14" ht="25.5" x14ac:dyDescent="0.2">
      <c r="A241" s="26" t="s">
        <v>73</v>
      </c>
      <c r="B241" s="154" t="s">
        <v>74</v>
      </c>
      <c r="C241" s="155"/>
      <c r="D241" s="155"/>
      <c r="E241" s="155"/>
      <c r="F241" s="155"/>
      <c r="G241" s="155"/>
      <c r="H241" s="62">
        <f>H242</f>
        <v>13134.63</v>
      </c>
      <c r="I241" s="156">
        <f>I242</f>
        <v>19033</v>
      </c>
      <c r="J241" s="157"/>
      <c r="K241" s="62">
        <f>K242</f>
        <v>17720</v>
      </c>
      <c r="L241" s="62">
        <f>L242</f>
        <v>17220</v>
      </c>
      <c r="M241" s="156">
        <f>M242</f>
        <v>17220</v>
      </c>
      <c r="N241" s="157"/>
    </row>
    <row r="242" spans="1:14" ht="63.75" x14ac:dyDescent="0.2">
      <c r="A242" s="28" t="s">
        <v>75</v>
      </c>
      <c r="B242" s="144" t="s">
        <v>76</v>
      </c>
      <c r="C242" s="145"/>
      <c r="D242" s="145"/>
      <c r="E242" s="145"/>
      <c r="F242" s="145"/>
      <c r="G242" s="145"/>
      <c r="H242" s="54">
        <v>13134.63</v>
      </c>
      <c r="I242" s="146">
        <v>19033</v>
      </c>
      <c r="J242" s="147"/>
      <c r="K242" s="54">
        <v>17720</v>
      </c>
      <c r="L242" s="54">
        <v>17220</v>
      </c>
      <c r="M242" s="146">
        <v>17220</v>
      </c>
      <c r="N242" s="147"/>
    </row>
    <row r="243" spans="1:14" ht="51" x14ac:dyDescent="0.2">
      <c r="A243" s="26" t="s">
        <v>77</v>
      </c>
      <c r="B243" s="154" t="s">
        <v>78</v>
      </c>
      <c r="C243" s="155"/>
      <c r="D243" s="155"/>
      <c r="E243" s="155"/>
      <c r="F243" s="155"/>
      <c r="G243" s="155"/>
      <c r="H243" s="62">
        <f>H244+H245</f>
        <v>161101.63</v>
      </c>
      <c r="I243" s="156">
        <f>I244+I245</f>
        <v>233902.62</v>
      </c>
      <c r="J243" s="157"/>
      <c r="K243" s="62">
        <f>K244+K245</f>
        <v>210203.97</v>
      </c>
      <c r="L243" s="62">
        <f>L244+L245</f>
        <v>155203.97</v>
      </c>
      <c r="M243" s="156">
        <f>M244+M245</f>
        <v>155203.97</v>
      </c>
      <c r="N243" s="157"/>
    </row>
    <row r="244" spans="1:14" ht="102" x14ac:dyDescent="0.2">
      <c r="A244" s="28" t="s">
        <v>79</v>
      </c>
      <c r="B244" s="144" t="s">
        <v>80</v>
      </c>
      <c r="C244" s="145"/>
      <c r="D244" s="145"/>
      <c r="E244" s="145"/>
      <c r="F244" s="145"/>
      <c r="G244" s="145"/>
      <c r="H244" s="54">
        <v>96736.18</v>
      </c>
      <c r="I244" s="146">
        <v>101277.77</v>
      </c>
      <c r="J244" s="147"/>
      <c r="K244" s="54">
        <v>100765</v>
      </c>
      <c r="L244" s="54">
        <v>100765</v>
      </c>
      <c r="M244" s="146">
        <v>100765</v>
      </c>
      <c r="N244" s="147"/>
    </row>
    <row r="245" spans="1:14" ht="38.25" x14ac:dyDescent="0.2">
      <c r="A245" s="28" t="s">
        <v>81</v>
      </c>
      <c r="B245" s="144" t="s">
        <v>82</v>
      </c>
      <c r="C245" s="145"/>
      <c r="D245" s="145"/>
      <c r="E245" s="145"/>
      <c r="F245" s="145"/>
      <c r="G245" s="145"/>
      <c r="H245" s="54">
        <v>64365.45</v>
      </c>
      <c r="I245" s="146">
        <v>132624.85</v>
      </c>
      <c r="J245" s="147"/>
      <c r="K245" s="54">
        <v>109438.97</v>
      </c>
      <c r="L245" s="54">
        <v>54438.97</v>
      </c>
      <c r="M245" s="146">
        <v>54438.97</v>
      </c>
      <c r="N245" s="147"/>
    </row>
    <row r="246" spans="1:14" x14ac:dyDescent="0.2">
      <c r="A246" s="26" t="s">
        <v>83</v>
      </c>
      <c r="B246" s="154" t="s">
        <v>84</v>
      </c>
      <c r="C246" s="155"/>
      <c r="D246" s="155"/>
      <c r="E246" s="155"/>
      <c r="F246" s="155"/>
      <c r="G246" s="155"/>
      <c r="H246" s="62">
        <f>SUM(H247:H251)</f>
        <v>2053788.59</v>
      </c>
      <c r="I246" s="156">
        <f>SUM(I247:J251)</f>
        <v>2167214.38</v>
      </c>
      <c r="J246" s="157"/>
      <c r="K246" s="62">
        <f>SUM(K247:K251)</f>
        <v>2579021.9500000002</v>
      </c>
      <c r="L246" s="62">
        <f>SUM(L247:L251)</f>
        <v>2576951.9500000002</v>
      </c>
      <c r="M246" s="156">
        <f>SUM(M247:N251)</f>
        <v>2576951.9500000002</v>
      </c>
      <c r="N246" s="157"/>
    </row>
    <row r="247" spans="1:14" ht="25.5" x14ac:dyDescent="0.2">
      <c r="A247" s="28" t="s">
        <v>85</v>
      </c>
      <c r="B247" s="144" t="s">
        <v>86</v>
      </c>
      <c r="C247" s="145"/>
      <c r="D247" s="145"/>
      <c r="E247" s="145"/>
      <c r="F247" s="145"/>
      <c r="G247" s="145"/>
      <c r="H247" s="54">
        <v>24282.22</v>
      </c>
      <c r="I247" s="146">
        <v>29853.43</v>
      </c>
      <c r="J247" s="147"/>
      <c r="K247" s="54">
        <v>55110</v>
      </c>
      <c r="L247" s="54">
        <v>53040</v>
      </c>
      <c r="M247" s="146">
        <v>53040</v>
      </c>
      <c r="N247" s="147"/>
    </row>
    <row r="248" spans="1:14" ht="51" x14ac:dyDescent="0.2">
      <c r="A248" s="28" t="s">
        <v>87</v>
      </c>
      <c r="B248" s="144" t="s">
        <v>88</v>
      </c>
      <c r="C248" s="145"/>
      <c r="D248" s="145"/>
      <c r="E248" s="145"/>
      <c r="F248" s="145"/>
      <c r="G248" s="145"/>
      <c r="H248" s="54">
        <v>9619.14</v>
      </c>
      <c r="I248" s="146">
        <v>0</v>
      </c>
      <c r="J248" s="147"/>
      <c r="K248" s="54">
        <v>0</v>
      </c>
      <c r="L248" s="54">
        <v>0</v>
      </c>
      <c r="M248" s="146">
        <v>0</v>
      </c>
      <c r="N248" s="147"/>
    </row>
    <row r="249" spans="1:14" ht="102" x14ac:dyDescent="0.2">
      <c r="A249" s="28" t="s">
        <v>89</v>
      </c>
      <c r="B249" s="144" t="s">
        <v>90</v>
      </c>
      <c r="C249" s="145"/>
      <c r="D249" s="145"/>
      <c r="E249" s="145"/>
      <c r="F249" s="145"/>
      <c r="G249" s="145"/>
      <c r="H249" s="54">
        <v>1908311.91</v>
      </c>
      <c r="I249" s="146">
        <v>2029891.95</v>
      </c>
      <c r="J249" s="147"/>
      <c r="K249" s="54">
        <v>2416601.9500000002</v>
      </c>
      <c r="L249" s="54">
        <v>2416601.9500000002</v>
      </c>
      <c r="M249" s="146">
        <v>2416601.9500000002</v>
      </c>
      <c r="N249" s="147"/>
    </row>
    <row r="250" spans="1:14" ht="63.75" x14ac:dyDescent="0.2">
      <c r="A250" s="28" t="s">
        <v>91</v>
      </c>
      <c r="B250" s="144" t="s">
        <v>92</v>
      </c>
      <c r="C250" s="145"/>
      <c r="D250" s="145"/>
      <c r="E250" s="145"/>
      <c r="F250" s="145"/>
      <c r="G250" s="145"/>
      <c r="H250" s="54">
        <v>100925.79</v>
      </c>
      <c r="I250" s="146">
        <v>96000</v>
      </c>
      <c r="J250" s="147"/>
      <c r="K250" s="54">
        <v>95900</v>
      </c>
      <c r="L250" s="54">
        <v>95900</v>
      </c>
      <c r="M250" s="146">
        <v>95900</v>
      </c>
      <c r="N250" s="147"/>
    </row>
    <row r="251" spans="1:14" ht="76.5" x14ac:dyDescent="0.2">
      <c r="A251" s="28" t="s">
        <v>93</v>
      </c>
      <c r="B251" s="144" t="s">
        <v>94</v>
      </c>
      <c r="C251" s="145"/>
      <c r="D251" s="145"/>
      <c r="E251" s="145"/>
      <c r="F251" s="145"/>
      <c r="G251" s="145"/>
      <c r="H251" s="54">
        <v>10649.53</v>
      </c>
      <c r="I251" s="146">
        <v>11469</v>
      </c>
      <c r="J251" s="147"/>
      <c r="K251" s="54">
        <v>11410</v>
      </c>
      <c r="L251" s="54">
        <v>11410</v>
      </c>
      <c r="M251" s="146">
        <v>11410</v>
      </c>
      <c r="N251" s="147"/>
    </row>
    <row r="252" spans="1:14" x14ac:dyDescent="0.2">
      <c r="A252" s="26" t="s">
        <v>95</v>
      </c>
      <c r="B252" s="154" t="s">
        <v>96</v>
      </c>
      <c r="C252" s="155"/>
      <c r="D252" s="155"/>
      <c r="E252" s="155"/>
      <c r="F252" s="155"/>
      <c r="G252" s="155"/>
      <c r="H252" s="62">
        <f>H253+H254</f>
        <v>13254.63</v>
      </c>
      <c r="I252" s="156">
        <f>SUM(I253:J254)</f>
        <v>4872.16</v>
      </c>
      <c r="J252" s="157"/>
      <c r="K252" s="62">
        <f>K253+K254</f>
        <v>1800</v>
      </c>
      <c r="L252" s="62">
        <f>L253+L254</f>
        <v>1800</v>
      </c>
      <c r="M252" s="156">
        <f>SUM(M253:N254)</f>
        <v>1800</v>
      </c>
      <c r="N252" s="157"/>
    </row>
    <row r="253" spans="1:14" ht="63.75" x14ac:dyDescent="0.2">
      <c r="A253" s="28" t="s">
        <v>97</v>
      </c>
      <c r="B253" s="144" t="s">
        <v>98</v>
      </c>
      <c r="C253" s="145"/>
      <c r="D253" s="145"/>
      <c r="E253" s="145"/>
      <c r="F253" s="145"/>
      <c r="G253" s="145"/>
      <c r="H253" s="54">
        <v>13254.63</v>
      </c>
      <c r="I253" s="146">
        <v>4872.16</v>
      </c>
      <c r="J253" s="147"/>
      <c r="K253" s="54">
        <v>1800</v>
      </c>
      <c r="L253" s="54">
        <v>1800</v>
      </c>
      <c r="M253" s="146">
        <v>1800</v>
      </c>
      <c r="N253" s="147"/>
    </row>
    <row r="254" spans="1:14" ht="51" x14ac:dyDescent="0.2">
      <c r="A254" s="28" t="s">
        <v>103</v>
      </c>
      <c r="B254" s="144" t="s">
        <v>104</v>
      </c>
      <c r="C254" s="145"/>
      <c r="D254" s="145"/>
      <c r="E254" s="145"/>
      <c r="F254" s="145"/>
      <c r="G254" s="145"/>
      <c r="H254" s="54">
        <v>0</v>
      </c>
      <c r="I254" s="146">
        <v>0</v>
      </c>
      <c r="J254" s="147"/>
      <c r="K254" s="54">
        <v>0</v>
      </c>
      <c r="L254" s="54">
        <v>0</v>
      </c>
      <c r="M254" s="146">
        <v>0</v>
      </c>
      <c r="N254" s="147"/>
    </row>
    <row r="255" spans="1:14" ht="102" x14ac:dyDescent="0.2">
      <c r="A255" s="26" t="s">
        <v>99</v>
      </c>
      <c r="B255" s="154" t="s">
        <v>100</v>
      </c>
      <c r="C255" s="155"/>
      <c r="D255" s="155"/>
      <c r="E255" s="155"/>
      <c r="F255" s="155"/>
      <c r="G255" s="155"/>
      <c r="H255" s="62">
        <f>H256</f>
        <v>5915.74</v>
      </c>
      <c r="I255" s="156">
        <v>7057.72</v>
      </c>
      <c r="J255" s="156"/>
      <c r="K255" s="62">
        <f>K256</f>
        <v>2000</v>
      </c>
      <c r="L255" s="62">
        <f>L256</f>
        <v>0</v>
      </c>
      <c r="M255" s="156">
        <f>M256</f>
        <v>0</v>
      </c>
      <c r="N255" s="157"/>
    </row>
    <row r="256" spans="1:14" ht="102" x14ac:dyDescent="0.2">
      <c r="A256" s="27" t="s">
        <v>101</v>
      </c>
      <c r="B256" s="158" t="s">
        <v>102</v>
      </c>
      <c r="C256" s="159"/>
      <c r="D256" s="159"/>
      <c r="E256" s="159"/>
      <c r="F256" s="159"/>
      <c r="G256" s="159"/>
      <c r="H256" s="60">
        <v>5915.74</v>
      </c>
      <c r="I256" s="160">
        <v>7057.72</v>
      </c>
      <c r="J256" s="160"/>
      <c r="K256" s="60">
        <v>2000</v>
      </c>
      <c r="L256" s="60">
        <v>0</v>
      </c>
      <c r="M256" s="160">
        <v>0</v>
      </c>
      <c r="N256" s="161"/>
    </row>
    <row r="259" spans="1:14" ht="15" x14ac:dyDescent="0.2">
      <c r="A259" s="115" t="s">
        <v>105</v>
      </c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</row>
    <row r="261" spans="1:14" ht="76.5" x14ac:dyDescent="0.2">
      <c r="A261" s="22" t="s">
        <v>9</v>
      </c>
      <c r="B261" s="151" t="s">
        <v>10</v>
      </c>
      <c r="C261" s="152"/>
      <c r="D261" s="152"/>
      <c r="E261" s="152"/>
      <c r="F261" s="152"/>
      <c r="G261" s="152"/>
      <c r="H261" s="55" t="s">
        <v>229</v>
      </c>
      <c r="I261" s="206" t="s">
        <v>230</v>
      </c>
      <c r="J261" s="207"/>
      <c r="K261" s="55" t="s">
        <v>11</v>
      </c>
      <c r="L261" s="55" t="s">
        <v>231</v>
      </c>
      <c r="M261" s="206" t="s">
        <v>232</v>
      </c>
      <c r="N261" s="207"/>
    </row>
    <row r="262" spans="1:14" ht="57" x14ac:dyDescent="0.2">
      <c r="A262" s="9"/>
      <c r="B262" s="120" t="s">
        <v>19</v>
      </c>
      <c r="C262" s="121"/>
      <c r="D262" s="121"/>
      <c r="E262" s="121"/>
      <c r="F262" s="121"/>
      <c r="G262" s="121"/>
      <c r="H262" s="61">
        <f>H263</f>
        <v>2834406.27</v>
      </c>
      <c r="I262" s="167">
        <f>I263</f>
        <v>3144240.1799999997</v>
      </c>
      <c r="J262" s="167"/>
      <c r="K262" s="61">
        <f>K263</f>
        <v>3476366.07</v>
      </c>
      <c r="L262" s="61">
        <f>L263</f>
        <v>3415446.06</v>
      </c>
      <c r="M262" s="167">
        <f>M263</f>
        <v>3415446.06</v>
      </c>
      <c r="N262" s="167"/>
    </row>
    <row r="263" spans="1:14" ht="25.5" x14ac:dyDescent="0.2">
      <c r="A263" s="18" t="s">
        <v>106</v>
      </c>
      <c r="B263" s="165" t="s">
        <v>107</v>
      </c>
      <c r="C263" s="105"/>
      <c r="D263" s="105"/>
      <c r="E263" s="105"/>
      <c r="F263" s="105"/>
      <c r="G263" s="105"/>
      <c r="H263" s="63">
        <f>SUM(H264:H266)</f>
        <v>2834406.27</v>
      </c>
      <c r="I263" s="166">
        <f>SUM(I264:J266)</f>
        <v>3144240.1799999997</v>
      </c>
      <c r="J263" s="166"/>
      <c r="K263" s="63">
        <f>SUM(K264:K266)</f>
        <v>3476366.07</v>
      </c>
      <c r="L263" s="63">
        <f>SUM(L264:L266)</f>
        <v>3415446.06</v>
      </c>
      <c r="M263" s="166">
        <f>SUM(M264:N266)</f>
        <v>3415446.06</v>
      </c>
      <c r="N263" s="166"/>
    </row>
    <row r="264" spans="1:14" ht="76.5" x14ac:dyDescent="0.2">
      <c r="A264" s="19" t="s">
        <v>108</v>
      </c>
      <c r="B264" s="153" t="s">
        <v>109</v>
      </c>
      <c r="C264" s="105"/>
      <c r="D264" s="105"/>
      <c r="E264" s="105"/>
      <c r="F264" s="105"/>
      <c r="G264" s="105"/>
      <c r="H264" s="64">
        <v>2834406.27</v>
      </c>
      <c r="I264" s="164">
        <v>2905113.63</v>
      </c>
      <c r="J264" s="106"/>
      <c r="K264" s="64">
        <v>3255825.82</v>
      </c>
      <c r="L264" s="64">
        <v>3194905.81</v>
      </c>
      <c r="M264" s="164">
        <v>3194905.81</v>
      </c>
      <c r="N264" s="106"/>
    </row>
    <row r="265" spans="1:14" ht="114.75" x14ac:dyDescent="0.2">
      <c r="A265" s="19" t="s">
        <v>110</v>
      </c>
      <c r="B265" s="153" t="s">
        <v>111</v>
      </c>
      <c r="C265" s="105"/>
      <c r="D265" s="105"/>
      <c r="E265" s="105"/>
      <c r="F265" s="105"/>
      <c r="G265" s="105"/>
      <c r="H265" s="64">
        <v>0</v>
      </c>
      <c r="I265" s="164">
        <v>126460.96</v>
      </c>
      <c r="J265" s="106"/>
      <c r="K265" s="64">
        <v>108152</v>
      </c>
      <c r="L265" s="64">
        <v>108152</v>
      </c>
      <c r="M265" s="164">
        <v>108152</v>
      </c>
      <c r="N265" s="106"/>
    </row>
    <row r="266" spans="1:14" ht="76.5" x14ac:dyDescent="0.2">
      <c r="A266" s="20" t="s">
        <v>112</v>
      </c>
      <c r="B266" s="162" t="s">
        <v>113</v>
      </c>
      <c r="C266" s="109"/>
      <c r="D266" s="109"/>
      <c r="E266" s="109"/>
      <c r="F266" s="109"/>
      <c r="G266" s="109"/>
      <c r="H266" s="65">
        <v>0</v>
      </c>
      <c r="I266" s="163">
        <v>112665.59</v>
      </c>
      <c r="J266" s="110"/>
      <c r="K266" s="65">
        <v>112388.25</v>
      </c>
      <c r="L266" s="65">
        <v>112388.25</v>
      </c>
      <c r="M266" s="163">
        <v>112388.25</v>
      </c>
      <c r="N266" s="110"/>
    </row>
    <row r="270" spans="1:14" ht="240" x14ac:dyDescent="0.2">
      <c r="A270" s="128" t="s">
        <v>114</v>
      </c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</row>
    <row r="272" spans="1:14" ht="76.5" x14ac:dyDescent="0.2">
      <c r="A272" s="22" t="s">
        <v>9</v>
      </c>
      <c r="B272" s="151" t="s">
        <v>10</v>
      </c>
      <c r="C272" s="152"/>
      <c r="D272" s="152"/>
      <c r="E272" s="152"/>
      <c r="F272" s="152"/>
      <c r="G272" s="152"/>
      <c r="H272" s="55" t="s">
        <v>229</v>
      </c>
      <c r="I272" s="206" t="s">
        <v>230</v>
      </c>
      <c r="J272" s="207"/>
      <c r="K272" s="55" t="s">
        <v>11</v>
      </c>
      <c r="L272" s="55" t="s">
        <v>231</v>
      </c>
      <c r="M272" s="206" t="s">
        <v>232</v>
      </c>
      <c r="N272" s="207"/>
    </row>
    <row r="273" spans="1:16" ht="57" x14ac:dyDescent="0.2">
      <c r="A273" s="9"/>
      <c r="B273" s="120" t="s">
        <v>19</v>
      </c>
      <c r="C273" s="121"/>
      <c r="D273" s="121"/>
      <c r="E273" s="121"/>
      <c r="F273" s="121"/>
      <c r="G273" s="121"/>
      <c r="H273" s="42">
        <f>H277+H304+H310+H437+H462+H480+H498+H525+H535+H545+H552</f>
        <v>2834406.27</v>
      </c>
      <c r="I273" s="173">
        <f>I277+I304+I310+I437+I462+I480+I498+I525+I535+I545+I552</f>
        <v>3144240.1799999997</v>
      </c>
      <c r="J273" s="208"/>
      <c r="K273" s="42">
        <f>K277+K304+K310+K437+K462+K480+K498+K525+K535+K545+K552</f>
        <v>3476366.0700000003</v>
      </c>
      <c r="L273" s="42">
        <f>L277+L304+L310+L437+L462+L480+L498+L525+L535+L545+L552</f>
        <v>3415446.06</v>
      </c>
      <c r="M273" s="173">
        <f>M277+M304+M310+M437+M462+M480+M498+M525+M535+M545+M552</f>
        <v>3415446.06</v>
      </c>
      <c r="N273" s="208"/>
      <c r="P273" s="77"/>
    </row>
    <row r="274" spans="1:16" ht="127.5" x14ac:dyDescent="0.2">
      <c r="A274" s="10" t="s">
        <v>115</v>
      </c>
      <c r="B274" s="150" t="s">
        <v>116</v>
      </c>
      <c r="C274" s="105"/>
      <c r="D274" s="105"/>
      <c r="E274" s="105"/>
      <c r="F274" s="105"/>
      <c r="G274" s="105"/>
      <c r="H274" s="48">
        <f t="shared" ref="H274:I276" si="0">H273</f>
        <v>2834406.27</v>
      </c>
      <c r="I274" s="202">
        <f t="shared" si="0"/>
        <v>3144240.1799999997</v>
      </c>
      <c r="J274" s="203"/>
      <c r="K274" s="48">
        <f t="shared" ref="K274:M276" si="1">K273</f>
        <v>3476366.0700000003</v>
      </c>
      <c r="L274" s="48">
        <f t="shared" si="1"/>
        <v>3415446.06</v>
      </c>
      <c r="M274" s="202">
        <f t="shared" si="1"/>
        <v>3415446.06</v>
      </c>
      <c r="N274" s="203"/>
    </row>
    <row r="275" spans="1:16" ht="63.75" x14ac:dyDescent="0.2">
      <c r="A275" s="12" t="s">
        <v>117</v>
      </c>
      <c r="B275" s="149" t="s">
        <v>118</v>
      </c>
      <c r="C275" s="105"/>
      <c r="D275" s="105"/>
      <c r="E275" s="105"/>
      <c r="F275" s="105"/>
      <c r="G275" s="105"/>
      <c r="H275" s="47">
        <f t="shared" si="0"/>
        <v>2834406.27</v>
      </c>
      <c r="I275" s="204">
        <f t="shared" si="0"/>
        <v>3144240.1799999997</v>
      </c>
      <c r="J275" s="205"/>
      <c r="K275" s="47">
        <f t="shared" si="1"/>
        <v>3476366.0700000003</v>
      </c>
      <c r="L275" s="47">
        <f t="shared" si="1"/>
        <v>3415446.06</v>
      </c>
      <c r="M275" s="204">
        <f t="shared" si="1"/>
        <v>3415446.06</v>
      </c>
      <c r="N275" s="205"/>
    </row>
    <row r="276" spans="1:16" ht="63.75" x14ac:dyDescent="0.2">
      <c r="A276" s="13" t="s">
        <v>119</v>
      </c>
      <c r="B276" s="148" t="s">
        <v>120</v>
      </c>
      <c r="C276" s="105"/>
      <c r="D276" s="105"/>
      <c r="E276" s="105"/>
      <c r="F276" s="105"/>
      <c r="G276" s="105"/>
      <c r="H276" s="46">
        <f t="shared" si="0"/>
        <v>2834406.27</v>
      </c>
      <c r="I276" s="200">
        <f t="shared" si="0"/>
        <v>3144240.1799999997</v>
      </c>
      <c r="J276" s="201"/>
      <c r="K276" s="46">
        <f t="shared" si="1"/>
        <v>3476366.0700000003</v>
      </c>
      <c r="L276" s="46">
        <f t="shared" si="1"/>
        <v>3415446.06</v>
      </c>
      <c r="M276" s="200">
        <f t="shared" si="1"/>
        <v>3415446.06</v>
      </c>
      <c r="N276" s="201"/>
    </row>
    <row r="277" spans="1:16" ht="102" x14ac:dyDescent="0.2">
      <c r="A277" s="39" t="s">
        <v>121</v>
      </c>
      <c r="B277" s="102" t="s">
        <v>122</v>
      </c>
      <c r="C277" s="103"/>
      <c r="D277" s="103"/>
      <c r="E277" s="103"/>
      <c r="F277" s="103"/>
      <c r="G277" s="103"/>
      <c r="H277" s="45">
        <f>H278+H283+H288+H298</f>
        <v>1792442.53</v>
      </c>
      <c r="I277" s="197">
        <f>I278+I283+I288+I298</f>
        <v>1929048.15</v>
      </c>
      <c r="J277" s="198"/>
      <c r="K277" s="45">
        <f>K278+K283+K288+K298</f>
        <v>2344816.9700000002</v>
      </c>
      <c r="L277" s="45">
        <f>L278+L283+L288+L298</f>
        <v>2344316.9700000002</v>
      </c>
      <c r="M277" s="197">
        <f>M278+M283+M288+M298</f>
        <v>2344316.9700000002</v>
      </c>
      <c r="N277" s="198"/>
    </row>
    <row r="278" spans="1:16" ht="76.5" x14ac:dyDescent="0.2">
      <c r="A278" s="38" t="s">
        <v>123</v>
      </c>
      <c r="B278" s="100" t="s">
        <v>124</v>
      </c>
      <c r="C278" s="101"/>
      <c r="D278" s="101"/>
      <c r="E278" s="101"/>
      <c r="F278" s="101"/>
      <c r="G278" s="101"/>
      <c r="H278" s="44">
        <f>H279</f>
        <v>48220.44</v>
      </c>
      <c r="I278" s="195">
        <f>I279</f>
        <v>48214.44</v>
      </c>
      <c r="J278" s="196"/>
      <c r="K278" s="44">
        <f>K279</f>
        <v>48214.44</v>
      </c>
      <c r="L278" s="44">
        <f>L279</f>
        <v>48214.44</v>
      </c>
      <c r="M278" s="195">
        <f>M279</f>
        <v>48214.44</v>
      </c>
      <c r="N278" s="196"/>
    </row>
    <row r="279" spans="1:16" ht="38.25" x14ac:dyDescent="0.2">
      <c r="A279" s="14" t="s">
        <v>81</v>
      </c>
      <c r="B279" s="107" t="s">
        <v>82</v>
      </c>
      <c r="C279" s="105"/>
      <c r="D279" s="105"/>
      <c r="E279" s="105"/>
      <c r="F279" s="105"/>
      <c r="G279" s="105"/>
      <c r="H279" s="43">
        <v>48220.44</v>
      </c>
      <c r="I279" s="194">
        <f>I280</f>
        <v>48214.44</v>
      </c>
      <c r="J279" s="193"/>
      <c r="K279" s="43">
        <v>48214.44</v>
      </c>
      <c r="L279" s="43">
        <v>48214.44</v>
      </c>
      <c r="M279" s="194">
        <f>M280</f>
        <v>48214.44</v>
      </c>
      <c r="N279" s="193"/>
    </row>
    <row r="280" spans="1:16" ht="51" x14ac:dyDescent="0.2">
      <c r="A280" s="15" t="s">
        <v>20</v>
      </c>
      <c r="B280" s="104" t="s">
        <v>21</v>
      </c>
      <c r="C280" s="105"/>
      <c r="D280" s="105"/>
      <c r="E280" s="105"/>
      <c r="F280" s="105"/>
      <c r="G280" s="105"/>
      <c r="H280" s="16">
        <v>48220.44</v>
      </c>
      <c r="I280" s="192">
        <v>48214.44</v>
      </c>
      <c r="J280" s="193"/>
      <c r="K280" s="16">
        <v>48214.44</v>
      </c>
      <c r="L280" s="16">
        <v>48214.44</v>
      </c>
      <c r="M280" s="192">
        <v>48214.44</v>
      </c>
      <c r="N280" s="193"/>
    </row>
    <row r="281" spans="1:16" ht="51" x14ac:dyDescent="0.2">
      <c r="A281" s="15" t="s">
        <v>55</v>
      </c>
      <c r="B281" s="104" t="s">
        <v>56</v>
      </c>
      <c r="C281" s="105"/>
      <c r="D281" s="105"/>
      <c r="E281" s="105"/>
      <c r="F281" s="105"/>
      <c r="G281" s="105"/>
      <c r="H281" s="16">
        <v>47780</v>
      </c>
      <c r="I281" s="192">
        <v>47854.44</v>
      </c>
      <c r="J281" s="193"/>
      <c r="K281" s="16">
        <v>47854.44</v>
      </c>
      <c r="L281" s="16">
        <v>47854.44</v>
      </c>
      <c r="M281" s="192">
        <v>47854.44</v>
      </c>
      <c r="N281" s="193"/>
    </row>
    <row r="282" spans="1:16" ht="51" x14ac:dyDescent="0.2">
      <c r="A282" s="15" t="s">
        <v>57</v>
      </c>
      <c r="B282" s="104" t="s">
        <v>58</v>
      </c>
      <c r="C282" s="105"/>
      <c r="D282" s="105"/>
      <c r="E282" s="105"/>
      <c r="F282" s="105"/>
      <c r="G282" s="105"/>
      <c r="H282" s="16">
        <v>440.44</v>
      </c>
      <c r="I282" s="192">
        <v>360</v>
      </c>
      <c r="J282" s="193"/>
      <c r="K282" s="16">
        <v>360</v>
      </c>
      <c r="L282" s="16">
        <v>360</v>
      </c>
      <c r="M282" s="192">
        <v>360</v>
      </c>
      <c r="N282" s="193"/>
    </row>
    <row r="283" spans="1:16" ht="76.5" x14ac:dyDescent="0.2">
      <c r="A283" s="38" t="s">
        <v>125</v>
      </c>
      <c r="B283" s="100" t="s">
        <v>126</v>
      </c>
      <c r="C283" s="101"/>
      <c r="D283" s="101"/>
      <c r="E283" s="101"/>
      <c r="F283" s="101"/>
      <c r="G283" s="101"/>
      <c r="H283" s="44">
        <v>6357.52</v>
      </c>
      <c r="I283" s="195">
        <v>6224.53</v>
      </c>
      <c r="J283" s="196"/>
      <c r="K283" s="44">
        <v>6224.53</v>
      </c>
      <c r="L283" s="44">
        <v>6224.53</v>
      </c>
      <c r="M283" s="195">
        <v>6224.53</v>
      </c>
      <c r="N283" s="196"/>
    </row>
    <row r="284" spans="1:16" ht="38.25" x14ac:dyDescent="0.2">
      <c r="A284" s="14" t="s">
        <v>81</v>
      </c>
      <c r="B284" s="107" t="s">
        <v>82</v>
      </c>
      <c r="C284" s="105"/>
      <c r="D284" s="105"/>
      <c r="E284" s="105"/>
      <c r="F284" s="105"/>
      <c r="G284" s="105"/>
      <c r="H284" s="43">
        <v>6357.52</v>
      </c>
      <c r="I284" s="194">
        <v>6224.53</v>
      </c>
      <c r="J284" s="193"/>
      <c r="K284" s="43">
        <v>6224.53</v>
      </c>
      <c r="L284" s="43">
        <v>6224.53</v>
      </c>
      <c r="M284" s="194">
        <v>6224.53</v>
      </c>
      <c r="N284" s="193"/>
    </row>
    <row r="285" spans="1:16" ht="51" x14ac:dyDescent="0.2">
      <c r="A285" s="15" t="s">
        <v>20</v>
      </c>
      <c r="B285" s="104" t="s">
        <v>21</v>
      </c>
      <c r="C285" s="105"/>
      <c r="D285" s="105"/>
      <c r="E285" s="105"/>
      <c r="F285" s="105"/>
      <c r="G285" s="105"/>
      <c r="H285" s="16">
        <v>6357.52</v>
      </c>
      <c r="I285" s="192">
        <v>6224.53</v>
      </c>
      <c r="J285" s="193"/>
      <c r="K285" s="16">
        <v>6224.53</v>
      </c>
      <c r="L285" s="16">
        <v>6224.53</v>
      </c>
      <c r="M285" s="192">
        <v>6224.53</v>
      </c>
      <c r="N285" s="193"/>
    </row>
    <row r="286" spans="1:16" ht="51" x14ac:dyDescent="0.2">
      <c r="A286" s="15" t="s">
        <v>55</v>
      </c>
      <c r="B286" s="104" t="s">
        <v>56</v>
      </c>
      <c r="C286" s="105"/>
      <c r="D286" s="105"/>
      <c r="E286" s="105"/>
      <c r="F286" s="105"/>
      <c r="G286" s="105"/>
      <c r="H286" s="16">
        <v>6357.52</v>
      </c>
      <c r="I286" s="192">
        <v>6224.53</v>
      </c>
      <c r="J286" s="193"/>
      <c r="K286" s="16">
        <v>6224.53</v>
      </c>
      <c r="L286" s="16">
        <v>6224.53</v>
      </c>
      <c r="M286" s="192">
        <v>6224.53</v>
      </c>
      <c r="N286" s="193"/>
    </row>
    <row r="287" spans="1:16" ht="114.75" x14ac:dyDescent="0.2">
      <c r="A287" s="15" t="s">
        <v>59</v>
      </c>
      <c r="B287" s="104" t="s">
        <v>60</v>
      </c>
      <c r="C287" s="105"/>
      <c r="D287" s="105"/>
      <c r="E287" s="105"/>
      <c r="F287" s="105"/>
      <c r="G287" s="105"/>
      <c r="H287" s="16">
        <v>0</v>
      </c>
      <c r="I287" s="192">
        <v>0</v>
      </c>
      <c r="J287" s="193"/>
      <c r="K287" s="16">
        <v>0</v>
      </c>
      <c r="L287" s="16">
        <v>0</v>
      </c>
      <c r="M287" s="192">
        <v>0</v>
      </c>
      <c r="N287" s="193"/>
    </row>
    <row r="288" spans="1:16" ht="102" x14ac:dyDescent="0.2">
      <c r="A288" s="38" t="s">
        <v>127</v>
      </c>
      <c r="B288" s="100" t="s">
        <v>128</v>
      </c>
      <c r="C288" s="101"/>
      <c r="D288" s="101"/>
      <c r="E288" s="101"/>
      <c r="F288" s="101"/>
      <c r="G288" s="101"/>
      <c r="H288" s="44">
        <v>12322.08</v>
      </c>
      <c r="I288" s="195">
        <v>23139.91</v>
      </c>
      <c r="J288" s="196"/>
      <c r="K288" s="44">
        <v>20000</v>
      </c>
      <c r="L288" s="44">
        <v>19500</v>
      </c>
      <c r="M288" s="195">
        <v>19500</v>
      </c>
      <c r="N288" s="196"/>
    </row>
    <row r="289" spans="1:14" ht="63.75" x14ac:dyDescent="0.2">
      <c r="A289" s="14" t="s">
        <v>75</v>
      </c>
      <c r="B289" s="107" t="s">
        <v>76</v>
      </c>
      <c r="C289" s="105"/>
      <c r="D289" s="105"/>
      <c r="E289" s="105"/>
      <c r="F289" s="105"/>
      <c r="G289" s="105"/>
      <c r="H289" s="43">
        <v>12322.08</v>
      </c>
      <c r="I289" s="194">
        <v>16613</v>
      </c>
      <c r="J289" s="193"/>
      <c r="K289" s="43">
        <v>15300</v>
      </c>
      <c r="L289" s="43">
        <v>14800</v>
      </c>
      <c r="M289" s="194">
        <v>14800</v>
      </c>
      <c r="N289" s="193"/>
    </row>
    <row r="290" spans="1:14" ht="51" x14ac:dyDescent="0.2">
      <c r="A290" s="15" t="s">
        <v>20</v>
      </c>
      <c r="B290" s="104" t="s">
        <v>21</v>
      </c>
      <c r="C290" s="105"/>
      <c r="D290" s="105"/>
      <c r="E290" s="105"/>
      <c r="F290" s="105"/>
      <c r="G290" s="105"/>
      <c r="H290" s="16">
        <v>12322.08</v>
      </c>
      <c r="I290" s="192">
        <v>16613</v>
      </c>
      <c r="J290" s="193"/>
      <c r="K290" s="16">
        <v>15300</v>
      </c>
      <c r="L290" s="16">
        <v>14800</v>
      </c>
      <c r="M290" s="192">
        <v>14800</v>
      </c>
      <c r="N290" s="193"/>
    </row>
    <row r="291" spans="1:14" ht="51" x14ac:dyDescent="0.2">
      <c r="A291" s="15" t="s">
        <v>55</v>
      </c>
      <c r="B291" s="104" t="s">
        <v>56</v>
      </c>
      <c r="C291" s="105"/>
      <c r="D291" s="105"/>
      <c r="E291" s="105"/>
      <c r="F291" s="105"/>
      <c r="G291" s="105"/>
      <c r="H291" s="16">
        <v>12322.08</v>
      </c>
      <c r="I291" s="192">
        <v>16613</v>
      </c>
      <c r="J291" s="193"/>
      <c r="K291" s="16">
        <v>15300</v>
      </c>
      <c r="L291" s="16">
        <v>14800</v>
      </c>
      <c r="M291" s="192">
        <v>14800</v>
      </c>
      <c r="N291" s="193"/>
    </row>
    <row r="292" spans="1:14" ht="102" x14ac:dyDescent="0.2">
      <c r="A292" s="14" t="s">
        <v>79</v>
      </c>
      <c r="B292" s="107" t="s">
        <v>80</v>
      </c>
      <c r="C292" s="105"/>
      <c r="D292" s="105"/>
      <c r="E292" s="105"/>
      <c r="F292" s="105"/>
      <c r="G292" s="105"/>
      <c r="H292" s="43">
        <v>0</v>
      </c>
      <c r="I292" s="194">
        <v>5726.91</v>
      </c>
      <c r="J292" s="193"/>
      <c r="K292" s="43">
        <v>4300</v>
      </c>
      <c r="L292" s="43">
        <v>4300</v>
      </c>
      <c r="M292" s="194">
        <v>4300</v>
      </c>
      <c r="N292" s="193"/>
    </row>
    <row r="293" spans="1:14" ht="51" x14ac:dyDescent="0.2">
      <c r="A293" s="15" t="s">
        <v>20</v>
      </c>
      <c r="B293" s="104" t="s">
        <v>21</v>
      </c>
      <c r="C293" s="105"/>
      <c r="D293" s="105"/>
      <c r="E293" s="105"/>
      <c r="F293" s="105"/>
      <c r="G293" s="105"/>
      <c r="H293" s="16">
        <v>0</v>
      </c>
      <c r="I293" s="192">
        <v>5726.61</v>
      </c>
      <c r="J293" s="193"/>
      <c r="K293" s="16">
        <v>4300</v>
      </c>
      <c r="L293" s="16">
        <v>4300</v>
      </c>
      <c r="M293" s="192">
        <v>4300</v>
      </c>
      <c r="N293" s="193"/>
    </row>
    <row r="294" spans="1:14" ht="51" x14ac:dyDescent="0.2">
      <c r="A294" s="15" t="s">
        <v>55</v>
      </c>
      <c r="B294" s="104" t="s">
        <v>56</v>
      </c>
      <c r="C294" s="105"/>
      <c r="D294" s="105"/>
      <c r="E294" s="105"/>
      <c r="F294" s="105"/>
      <c r="G294" s="105"/>
      <c r="H294" s="16">
        <v>0</v>
      </c>
      <c r="I294" s="192">
        <v>5726.91</v>
      </c>
      <c r="J294" s="193"/>
      <c r="K294" s="16">
        <v>4300</v>
      </c>
      <c r="L294" s="16">
        <v>4300</v>
      </c>
      <c r="M294" s="192">
        <v>4300</v>
      </c>
      <c r="N294" s="193"/>
    </row>
    <row r="295" spans="1:14" ht="63.75" x14ac:dyDescent="0.2">
      <c r="A295" s="14" t="s">
        <v>97</v>
      </c>
      <c r="B295" s="107" t="s">
        <v>98</v>
      </c>
      <c r="C295" s="105"/>
      <c r="D295" s="105"/>
      <c r="E295" s="105"/>
      <c r="F295" s="105"/>
      <c r="G295" s="105"/>
      <c r="H295" s="43">
        <v>0</v>
      </c>
      <c r="I295" s="194">
        <v>800</v>
      </c>
      <c r="J295" s="193"/>
      <c r="K295" s="43">
        <v>400</v>
      </c>
      <c r="L295" s="43">
        <v>400</v>
      </c>
      <c r="M295" s="194">
        <v>400</v>
      </c>
      <c r="N295" s="193"/>
    </row>
    <row r="296" spans="1:14" ht="51" x14ac:dyDescent="0.2">
      <c r="A296" s="15" t="s">
        <v>20</v>
      </c>
      <c r="B296" s="104" t="s">
        <v>21</v>
      </c>
      <c r="C296" s="105"/>
      <c r="D296" s="105"/>
      <c r="E296" s="105"/>
      <c r="F296" s="105"/>
      <c r="G296" s="105"/>
      <c r="H296" s="16">
        <v>0</v>
      </c>
      <c r="I296" s="192">
        <v>800</v>
      </c>
      <c r="J296" s="193"/>
      <c r="K296" s="16">
        <v>400</v>
      </c>
      <c r="L296" s="16">
        <v>400</v>
      </c>
      <c r="M296" s="192">
        <v>400</v>
      </c>
      <c r="N296" s="193"/>
    </row>
    <row r="297" spans="1:14" ht="51" x14ac:dyDescent="0.2">
      <c r="A297" s="15" t="s">
        <v>55</v>
      </c>
      <c r="B297" s="104" t="s">
        <v>56</v>
      </c>
      <c r="C297" s="105"/>
      <c r="D297" s="105"/>
      <c r="E297" s="105"/>
      <c r="F297" s="105"/>
      <c r="G297" s="105"/>
      <c r="H297" s="16">
        <v>0</v>
      </c>
      <c r="I297" s="192">
        <v>800</v>
      </c>
      <c r="J297" s="193"/>
      <c r="K297" s="16">
        <v>400</v>
      </c>
      <c r="L297" s="16">
        <v>400</v>
      </c>
      <c r="M297" s="192">
        <v>400</v>
      </c>
      <c r="N297" s="193"/>
    </row>
    <row r="298" spans="1:14" ht="102" x14ac:dyDescent="0.2">
      <c r="A298" s="38" t="s">
        <v>129</v>
      </c>
      <c r="B298" s="100" t="s">
        <v>130</v>
      </c>
      <c r="C298" s="101"/>
      <c r="D298" s="101"/>
      <c r="E298" s="101"/>
      <c r="F298" s="101"/>
      <c r="G298" s="101"/>
      <c r="H298" s="44">
        <v>1725542.49</v>
      </c>
      <c r="I298" s="195">
        <v>1851469.27</v>
      </c>
      <c r="J298" s="196"/>
      <c r="K298" s="44">
        <v>2270378</v>
      </c>
      <c r="L298" s="44">
        <v>2270378</v>
      </c>
      <c r="M298" s="195">
        <v>2270378</v>
      </c>
      <c r="N298" s="196"/>
    </row>
    <row r="299" spans="1:14" ht="102" x14ac:dyDescent="0.2">
      <c r="A299" s="14" t="s">
        <v>89</v>
      </c>
      <c r="B299" s="107" t="s">
        <v>90</v>
      </c>
      <c r="C299" s="105"/>
      <c r="D299" s="105"/>
      <c r="E299" s="105"/>
      <c r="F299" s="105"/>
      <c r="G299" s="105"/>
      <c r="H299" s="43">
        <v>1725542.49</v>
      </c>
      <c r="I299" s="194">
        <v>1851469.27</v>
      </c>
      <c r="J299" s="193"/>
      <c r="K299" s="43">
        <v>2270378</v>
      </c>
      <c r="L299" s="43">
        <v>270378</v>
      </c>
      <c r="M299" s="194">
        <v>2270378</v>
      </c>
      <c r="N299" s="193"/>
    </row>
    <row r="300" spans="1:14" ht="51" x14ac:dyDescent="0.2">
      <c r="A300" s="15" t="s">
        <v>20</v>
      </c>
      <c r="B300" s="104" t="s">
        <v>21</v>
      </c>
      <c r="C300" s="105"/>
      <c r="D300" s="105"/>
      <c r="E300" s="105"/>
      <c r="F300" s="105"/>
      <c r="G300" s="105"/>
      <c r="H300" s="16">
        <v>1725542.49</v>
      </c>
      <c r="I300" s="192">
        <v>1851469.27</v>
      </c>
      <c r="J300" s="193"/>
      <c r="K300" s="16">
        <v>2270378</v>
      </c>
      <c r="L300" s="16">
        <v>2270378</v>
      </c>
      <c r="M300" s="192">
        <v>2270378</v>
      </c>
      <c r="N300" s="193"/>
    </row>
    <row r="301" spans="1:14" ht="51" x14ac:dyDescent="0.2">
      <c r="A301" s="15" t="s">
        <v>53</v>
      </c>
      <c r="B301" s="104" t="s">
        <v>54</v>
      </c>
      <c r="C301" s="105"/>
      <c r="D301" s="105"/>
      <c r="E301" s="105"/>
      <c r="F301" s="105"/>
      <c r="G301" s="105"/>
      <c r="H301" s="16">
        <v>1652446.64</v>
      </c>
      <c r="I301" s="192">
        <v>1779065.28</v>
      </c>
      <c r="J301" s="193"/>
      <c r="K301" s="16">
        <v>2194960</v>
      </c>
      <c r="L301" s="16">
        <v>2194960</v>
      </c>
      <c r="M301" s="192">
        <v>2194960</v>
      </c>
      <c r="N301" s="193"/>
    </row>
    <row r="302" spans="1:14" ht="51" x14ac:dyDescent="0.2">
      <c r="A302" s="15" t="s">
        <v>55</v>
      </c>
      <c r="B302" s="104" t="s">
        <v>56</v>
      </c>
      <c r="C302" s="105"/>
      <c r="D302" s="105"/>
      <c r="E302" s="105"/>
      <c r="F302" s="105"/>
      <c r="G302" s="105"/>
      <c r="H302" s="16">
        <v>72691.490000000005</v>
      </c>
      <c r="I302" s="192">
        <v>72094.84</v>
      </c>
      <c r="J302" s="193"/>
      <c r="K302" s="16">
        <v>75418</v>
      </c>
      <c r="L302" s="16">
        <v>75418</v>
      </c>
      <c r="M302" s="192">
        <v>75418</v>
      </c>
      <c r="N302" s="193"/>
    </row>
    <row r="303" spans="1:14" ht="51" x14ac:dyDescent="0.2">
      <c r="A303" s="15" t="s">
        <v>57</v>
      </c>
      <c r="B303" s="104" t="s">
        <v>58</v>
      </c>
      <c r="C303" s="105"/>
      <c r="D303" s="105"/>
      <c r="E303" s="105"/>
      <c r="F303" s="105"/>
      <c r="G303" s="105"/>
      <c r="H303" s="16">
        <v>404.36</v>
      </c>
      <c r="I303" s="192">
        <v>309.14999999999998</v>
      </c>
      <c r="J303" s="193"/>
      <c r="K303" s="16">
        <v>0</v>
      </c>
      <c r="L303" s="16">
        <v>0</v>
      </c>
      <c r="M303" s="192">
        <v>0</v>
      </c>
      <c r="N303" s="193"/>
    </row>
    <row r="304" spans="1:14" ht="102" x14ac:dyDescent="0.2">
      <c r="A304" s="39" t="s">
        <v>131</v>
      </c>
      <c r="B304" s="102" t="s">
        <v>132</v>
      </c>
      <c r="C304" s="103"/>
      <c r="D304" s="103"/>
      <c r="E304" s="103"/>
      <c r="F304" s="103"/>
      <c r="G304" s="103"/>
      <c r="H304" s="45">
        <f>H305</f>
        <v>490362.08</v>
      </c>
      <c r="I304" s="197">
        <f>I305</f>
        <v>532404.71</v>
      </c>
      <c r="J304" s="198"/>
      <c r="K304" s="45">
        <f t="shared" ref="K304:M305" si="2">K305</f>
        <v>539304.71</v>
      </c>
      <c r="L304" s="45">
        <f t="shared" si="2"/>
        <v>539304.71</v>
      </c>
      <c r="M304" s="197">
        <f t="shared" si="2"/>
        <v>539304.71</v>
      </c>
      <c r="N304" s="198"/>
    </row>
    <row r="305" spans="1:14" ht="114.75" x14ac:dyDescent="0.2">
      <c r="A305" s="38" t="s">
        <v>133</v>
      </c>
      <c r="B305" s="100" t="s">
        <v>134</v>
      </c>
      <c r="C305" s="101"/>
      <c r="D305" s="101"/>
      <c r="E305" s="101"/>
      <c r="F305" s="101"/>
      <c r="G305" s="101"/>
      <c r="H305" s="44">
        <f>H306</f>
        <v>490362.08</v>
      </c>
      <c r="I305" s="195">
        <f>I306</f>
        <v>532404.71</v>
      </c>
      <c r="J305" s="196"/>
      <c r="K305" s="44">
        <f t="shared" si="2"/>
        <v>539304.71</v>
      </c>
      <c r="L305" s="44">
        <f t="shared" si="2"/>
        <v>539304.71</v>
      </c>
      <c r="M305" s="195">
        <f t="shared" si="2"/>
        <v>539304.71</v>
      </c>
      <c r="N305" s="196"/>
    </row>
    <row r="306" spans="1:14" ht="51" x14ac:dyDescent="0.2">
      <c r="A306" s="14" t="s">
        <v>71</v>
      </c>
      <c r="B306" s="107" t="s">
        <v>72</v>
      </c>
      <c r="C306" s="105"/>
      <c r="D306" s="105"/>
      <c r="E306" s="105"/>
      <c r="F306" s="105"/>
      <c r="G306" s="105"/>
      <c r="H306" s="43">
        <v>490362.08</v>
      </c>
      <c r="I306" s="194">
        <v>532404.71</v>
      </c>
      <c r="J306" s="193"/>
      <c r="K306" s="43">
        <v>539304.71</v>
      </c>
      <c r="L306" s="43">
        <v>539304.71</v>
      </c>
      <c r="M306" s="194">
        <v>539304.71</v>
      </c>
      <c r="N306" s="193"/>
    </row>
    <row r="307" spans="1:14" ht="51" x14ac:dyDescent="0.2">
      <c r="A307" s="15" t="s">
        <v>20</v>
      </c>
      <c r="B307" s="104" t="s">
        <v>21</v>
      </c>
      <c r="C307" s="105"/>
      <c r="D307" s="105"/>
      <c r="E307" s="105"/>
      <c r="F307" s="105"/>
      <c r="G307" s="105"/>
      <c r="H307" s="16">
        <v>490362.08</v>
      </c>
      <c r="I307" s="192">
        <v>532404.71</v>
      </c>
      <c r="J307" s="193"/>
      <c r="K307" s="16">
        <v>539304.71</v>
      </c>
      <c r="L307" s="16">
        <v>539304.71</v>
      </c>
      <c r="M307" s="192">
        <v>539304.71</v>
      </c>
      <c r="N307" s="193"/>
    </row>
    <row r="308" spans="1:14" ht="51" x14ac:dyDescent="0.2">
      <c r="A308" s="15" t="s">
        <v>55</v>
      </c>
      <c r="B308" s="104" t="s">
        <v>56</v>
      </c>
      <c r="C308" s="105"/>
      <c r="D308" s="105"/>
      <c r="E308" s="105"/>
      <c r="F308" s="105"/>
      <c r="G308" s="105"/>
      <c r="H308" s="16">
        <v>98141.04</v>
      </c>
      <c r="I308" s="192">
        <v>100233.23</v>
      </c>
      <c r="J308" s="193"/>
      <c r="K308" s="16">
        <v>107133.23</v>
      </c>
      <c r="L308" s="16">
        <v>107133.232</v>
      </c>
      <c r="M308" s="192">
        <v>107133.23</v>
      </c>
      <c r="N308" s="193"/>
    </row>
    <row r="309" spans="1:14" ht="114.75" x14ac:dyDescent="0.2">
      <c r="A309" s="15" t="s">
        <v>59</v>
      </c>
      <c r="B309" s="104" t="s">
        <v>60</v>
      </c>
      <c r="C309" s="105"/>
      <c r="D309" s="105"/>
      <c r="E309" s="105"/>
      <c r="F309" s="105"/>
      <c r="G309" s="105"/>
      <c r="H309" s="16">
        <v>392221.04</v>
      </c>
      <c r="I309" s="192">
        <v>432171.48</v>
      </c>
      <c r="J309" s="193"/>
      <c r="K309" s="16">
        <v>432171.48</v>
      </c>
      <c r="L309" s="16">
        <v>432171.48</v>
      </c>
      <c r="M309" s="192">
        <v>432171.48</v>
      </c>
      <c r="N309" s="193"/>
    </row>
    <row r="310" spans="1:14" ht="89.25" x14ac:dyDescent="0.2">
      <c r="A310" s="39" t="s">
        <v>135</v>
      </c>
      <c r="B310" s="102" t="s">
        <v>136</v>
      </c>
      <c r="C310" s="103"/>
      <c r="D310" s="103"/>
      <c r="E310" s="103"/>
      <c r="F310" s="103"/>
      <c r="G310" s="103"/>
      <c r="H310" s="45">
        <f>H311+H316+H321+H329+H342+H370+H378+H389+H393+H398+H407+H411+H415+H419+H423+H429+H433</f>
        <v>267533.15999999997</v>
      </c>
      <c r="I310" s="197">
        <f>I311+I316+I321+I329+I342+I370+I378+I389+I393+I398+I407+I411+I415+I419+I423+I429+I433</f>
        <v>336879.8</v>
      </c>
      <c r="J310" s="198"/>
      <c r="K310" s="45">
        <f>K311+K316+K321+K329+K342+K370+K378+K389+K393+K398+K407+K411+K415+K419+K423+K429+K433</f>
        <v>334285.31</v>
      </c>
      <c r="L310" s="45">
        <f>L311+L316+L321+L329+L342+L370+L378+L389+L393+L398+L407+L411+L415+L419+L423+L429+L433</f>
        <v>332935.3</v>
      </c>
      <c r="M310" s="197">
        <f>M311+M316+M321+M329+M342+M370+M378+M389+M393+M398+M407+M411+M415+M419+M423+M429+M433</f>
        <v>332935.3</v>
      </c>
      <c r="N310" s="198"/>
    </row>
    <row r="311" spans="1:14" ht="51" x14ac:dyDescent="0.2">
      <c r="A311" s="38" t="s">
        <v>137</v>
      </c>
      <c r="B311" s="100" t="s">
        <v>138</v>
      </c>
      <c r="C311" s="101"/>
      <c r="D311" s="101"/>
      <c r="E311" s="101"/>
      <c r="F311" s="101"/>
      <c r="G311" s="101"/>
      <c r="H311" s="44">
        <v>5899.68</v>
      </c>
      <c r="I311" s="195">
        <v>6849</v>
      </c>
      <c r="J311" s="196"/>
      <c r="K311" s="44">
        <v>6790</v>
      </c>
      <c r="L311" s="44">
        <v>6790</v>
      </c>
      <c r="M311" s="195">
        <v>6790</v>
      </c>
      <c r="N311" s="196"/>
    </row>
    <row r="312" spans="1:14" ht="76.5" x14ac:dyDescent="0.2">
      <c r="A312" s="14" t="s">
        <v>93</v>
      </c>
      <c r="B312" s="107" t="s">
        <v>94</v>
      </c>
      <c r="C312" s="105"/>
      <c r="D312" s="105"/>
      <c r="E312" s="105"/>
      <c r="F312" s="105"/>
      <c r="G312" s="105"/>
      <c r="H312" s="43">
        <v>5899.68</v>
      </c>
      <c r="I312" s="194">
        <v>6849</v>
      </c>
      <c r="J312" s="193"/>
      <c r="K312" s="43">
        <v>6790</v>
      </c>
      <c r="L312" s="43">
        <v>6790</v>
      </c>
      <c r="M312" s="194">
        <v>6790</v>
      </c>
      <c r="N312" s="193"/>
    </row>
    <row r="313" spans="1:14" ht="51" x14ac:dyDescent="0.2">
      <c r="A313" s="15" t="s">
        <v>20</v>
      </c>
      <c r="B313" s="104" t="s">
        <v>21</v>
      </c>
      <c r="C313" s="105"/>
      <c r="D313" s="105"/>
      <c r="E313" s="105"/>
      <c r="F313" s="105"/>
      <c r="G313" s="105"/>
      <c r="H313" s="16">
        <v>5899.68</v>
      </c>
      <c r="I313" s="192">
        <v>6849</v>
      </c>
      <c r="J313" s="193"/>
      <c r="K313" s="16">
        <v>6790</v>
      </c>
      <c r="L313" s="16">
        <v>6790</v>
      </c>
      <c r="M313" s="192">
        <v>6790</v>
      </c>
      <c r="N313" s="193"/>
    </row>
    <row r="314" spans="1:14" ht="51" x14ac:dyDescent="0.2">
      <c r="A314" s="15" t="s">
        <v>53</v>
      </c>
      <c r="B314" s="104" t="s">
        <v>54</v>
      </c>
      <c r="C314" s="105"/>
      <c r="D314" s="105"/>
      <c r="E314" s="105"/>
      <c r="F314" s="105"/>
      <c r="G314" s="105"/>
      <c r="H314" s="16">
        <v>160</v>
      </c>
      <c r="I314" s="192">
        <v>160</v>
      </c>
      <c r="J314" s="193"/>
      <c r="K314" s="16">
        <v>160</v>
      </c>
      <c r="L314" s="16">
        <v>160</v>
      </c>
      <c r="M314" s="192">
        <v>160</v>
      </c>
      <c r="N314" s="193"/>
    </row>
    <row r="315" spans="1:14" ht="51" x14ac:dyDescent="0.2">
      <c r="A315" s="15" t="s">
        <v>55</v>
      </c>
      <c r="B315" s="104" t="s">
        <v>56</v>
      </c>
      <c r="C315" s="105"/>
      <c r="D315" s="105"/>
      <c r="E315" s="105"/>
      <c r="F315" s="105"/>
      <c r="G315" s="105"/>
      <c r="H315" s="16">
        <v>5739.68</v>
      </c>
      <c r="I315" s="192">
        <v>6689</v>
      </c>
      <c r="J315" s="193"/>
      <c r="K315" s="16">
        <v>6630</v>
      </c>
      <c r="L315" s="16">
        <v>6630</v>
      </c>
      <c r="M315" s="192">
        <v>6630</v>
      </c>
      <c r="N315" s="193"/>
    </row>
    <row r="316" spans="1:14" ht="38.25" x14ac:dyDescent="0.2">
      <c r="A316" s="38" t="s">
        <v>139</v>
      </c>
      <c r="B316" s="100" t="s">
        <v>140</v>
      </c>
      <c r="C316" s="101"/>
      <c r="D316" s="101"/>
      <c r="E316" s="101"/>
      <c r="F316" s="101"/>
      <c r="G316" s="101"/>
      <c r="H316" s="44">
        <v>11736.99</v>
      </c>
      <c r="I316" s="195">
        <v>11256.6</v>
      </c>
      <c r="J316" s="196"/>
      <c r="K316" s="44">
        <v>0</v>
      </c>
      <c r="L316" s="44">
        <v>0</v>
      </c>
      <c r="M316" s="195">
        <v>0</v>
      </c>
      <c r="N316" s="196"/>
    </row>
    <row r="317" spans="1:14" ht="51" x14ac:dyDescent="0.2">
      <c r="A317" s="14" t="s">
        <v>71</v>
      </c>
      <c r="B317" s="107" t="s">
        <v>72</v>
      </c>
      <c r="C317" s="105"/>
      <c r="D317" s="105"/>
      <c r="E317" s="105"/>
      <c r="F317" s="105"/>
      <c r="G317" s="105"/>
      <c r="H317" s="43">
        <v>11736.99</v>
      </c>
      <c r="I317" s="194">
        <v>11256.6</v>
      </c>
      <c r="J317" s="193"/>
      <c r="K317" s="43">
        <v>0</v>
      </c>
      <c r="L317" s="43">
        <v>0</v>
      </c>
      <c r="M317" s="194">
        <v>0</v>
      </c>
      <c r="N317" s="193"/>
    </row>
    <row r="318" spans="1:14" ht="51" x14ac:dyDescent="0.2">
      <c r="A318" s="15" t="s">
        <v>20</v>
      </c>
      <c r="B318" s="104" t="s">
        <v>21</v>
      </c>
      <c r="C318" s="105"/>
      <c r="D318" s="105"/>
      <c r="E318" s="105"/>
      <c r="F318" s="105"/>
      <c r="G318" s="105"/>
      <c r="H318" s="16">
        <v>11736.99</v>
      </c>
      <c r="I318" s="192">
        <v>11256.6</v>
      </c>
      <c r="J318" s="193"/>
      <c r="K318" s="16">
        <v>0</v>
      </c>
      <c r="L318" s="16">
        <v>0</v>
      </c>
      <c r="M318" s="192">
        <v>0</v>
      </c>
      <c r="N318" s="193"/>
    </row>
    <row r="319" spans="1:14" ht="51" x14ac:dyDescent="0.2">
      <c r="A319" s="15" t="s">
        <v>53</v>
      </c>
      <c r="B319" s="104" t="s">
        <v>54</v>
      </c>
      <c r="C319" s="105"/>
      <c r="D319" s="105"/>
      <c r="E319" s="105"/>
      <c r="F319" s="105"/>
      <c r="G319" s="105"/>
      <c r="H319" s="16">
        <v>11061.34</v>
      </c>
      <c r="I319" s="192">
        <v>10851.48</v>
      </c>
      <c r="J319" s="193"/>
      <c r="K319" s="16">
        <v>0</v>
      </c>
      <c r="L319" s="16">
        <v>0</v>
      </c>
      <c r="M319" s="192">
        <v>0</v>
      </c>
      <c r="N319" s="193"/>
    </row>
    <row r="320" spans="1:14" ht="51" x14ac:dyDescent="0.2">
      <c r="A320" s="15" t="s">
        <v>55</v>
      </c>
      <c r="B320" s="104" t="s">
        <v>56</v>
      </c>
      <c r="C320" s="105"/>
      <c r="D320" s="105"/>
      <c r="E320" s="105"/>
      <c r="F320" s="105"/>
      <c r="G320" s="105"/>
      <c r="H320" s="16">
        <v>675.65</v>
      </c>
      <c r="I320" s="192">
        <v>405.12</v>
      </c>
      <c r="J320" s="193"/>
      <c r="K320" s="16">
        <v>0</v>
      </c>
      <c r="L320" s="16">
        <v>0</v>
      </c>
      <c r="M320" s="192">
        <v>0</v>
      </c>
      <c r="N320" s="193"/>
    </row>
    <row r="321" spans="1:14" ht="38.25" x14ac:dyDescent="0.2">
      <c r="A321" s="38" t="s">
        <v>141</v>
      </c>
      <c r="B321" s="100" t="s">
        <v>142</v>
      </c>
      <c r="C321" s="101"/>
      <c r="D321" s="101"/>
      <c r="E321" s="101"/>
      <c r="F321" s="101"/>
      <c r="G321" s="101"/>
      <c r="H321" s="44">
        <v>6761.34</v>
      </c>
      <c r="I321" s="195">
        <v>2000</v>
      </c>
      <c r="J321" s="196"/>
      <c r="K321" s="44">
        <v>0</v>
      </c>
      <c r="L321" s="44">
        <v>0</v>
      </c>
      <c r="M321" s="195">
        <v>0</v>
      </c>
      <c r="N321" s="196"/>
    </row>
    <row r="322" spans="1:14" ht="102" x14ac:dyDescent="0.2">
      <c r="A322" s="14" t="s">
        <v>79</v>
      </c>
      <c r="B322" s="107" t="s">
        <v>80</v>
      </c>
      <c r="C322" s="105"/>
      <c r="D322" s="105"/>
      <c r="E322" s="105"/>
      <c r="F322" s="105"/>
      <c r="G322" s="105"/>
      <c r="H322" s="43">
        <v>6761.34</v>
      </c>
      <c r="I322" s="194">
        <v>2000</v>
      </c>
      <c r="J322" s="193"/>
      <c r="K322" s="43">
        <v>0</v>
      </c>
      <c r="L322" s="43">
        <v>0</v>
      </c>
      <c r="M322" s="194">
        <v>0</v>
      </c>
      <c r="N322" s="193"/>
    </row>
    <row r="323" spans="1:14" ht="51" x14ac:dyDescent="0.2">
      <c r="A323" s="15" t="s">
        <v>20</v>
      </c>
      <c r="B323" s="104" t="s">
        <v>21</v>
      </c>
      <c r="C323" s="105"/>
      <c r="D323" s="105"/>
      <c r="E323" s="105"/>
      <c r="F323" s="105"/>
      <c r="G323" s="105"/>
      <c r="H323" s="16">
        <v>6761.34</v>
      </c>
      <c r="I323" s="192">
        <v>2000</v>
      </c>
      <c r="J323" s="193"/>
      <c r="K323" s="16">
        <v>0</v>
      </c>
      <c r="L323" s="16">
        <v>0</v>
      </c>
      <c r="M323" s="192">
        <v>0</v>
      </c>
      <c r="N323" s="193"/>
    </row>
    <row r="324" spans="1:14" ht="51" x14ac:dyDescent="0.2">
      <c r="A324" s="15" t="s">
        <v>55</v>
      </c>
      <c r="B324" s="104" t="s">
        <v>56</v>
      </c>
      <c r="C324" s="105"/>
      <c r="D324" s="105"/>
      <c r="E324" s="105"/>
      <c r="F324" s="105"/>
      <c r="G324" s="105"/>
      <c r="H324" s="16">
        <v>6643.89</v>
      </c>
      <c r="I324" s="192">
        <v>1950</v>
      </c>
      <c r="J324" s="193"/>
      <c r="K324" s="16">
        <v>0</v>
      </c>
      <c r="L324" s="16">
        <v>0</v>
      </c>
      <c r="M324" s="192">
        <v>0</v>
      </c>
      <c r="N324" s="193"/>
    </row>
    <row r="325" spans="1:14" ht="51" x14ac:dyDescent="0.2">
      <c r="A325" s="15" t="s">
        <v>57</v>
      </c>
      <c r="B325" s="104" t="s">
        <v>58</v>
      </c>
      <c r="C325" s="105"/>
      <c r="D325" s="105"/>
      <c r="E325" s="105"/>
      <c r="F325" s="105"/>
      <c r="G325" s="105"/>
      <c r="H325" s="16">
        <v>117.45</v>
      </c>
      <c r="I325" s="192">
        <v>50</v>
      </c>
      <c r="J325" s="193"/>
      <c r="K325" s="16">
        <v>0</v>
      </c>
      <c r="L325" s="16">
        <v>0</v>
      </c>
      <c r="M325" s="192">
        <v>0</v>
      </c>
      <c r="N325" s="193"/>
    </row>
    <row r="326" spans="1:14" ht="63.75" x14ac:dyDescent="0.2">
      <c r="A326" s="14" t="s">
        <v>91</v>
      </c>
      <c r="B326" s="107" t="s">
        <v>92</v>
      </c>
      <c r="C326" s="105"/>
      <c r="D326" s="105"/>
      <c r="E326" s="105"/>
      <c r="F326" s="105"/>
      <c r="G326" s="105"/>
      <c r="H326" s="43">
        <v>0</v>
      </c>
      <c r="I326" s="194">
        <v>0</v>
      </c>
      <c r="J326" s="193"/>
      <c r="K326" s="43">
        <v>0</v>
      </c>
      <c r="L326" s="43">
        <v>0</v>
      </c>
      <c r="M326" s="194">
        <v>0</v>
      </c>
      <c r="N326" s="193"/>
    </row>
    <row r="327" spans="1:14" ht="51" x14ac:dyDescent="0.2">
      <c r="A327" s="15" t="s">
        <v>20</v>
      </c>
      <c r="B327" s="104" t="s">
        <v>21</v>
      </c>
      <c r="C327" s="105"/>
      <c r="D327" s="105"/>
      <c r="E327" s="105"/>
      <c r="F327" s="105"/>
      <c r="G327" s="105"/>
      <c r="H327" s="16">
        <v>0</v>
      </c>
      <c r="I327" s="192">
        <v>0</v>
      </c>
      <c r="J327" s="193"/>
      <c r="K327" s="16">
        <v>0</v>
      </c>
      <c r="L327" s="16">
        <v>0</v>
      </c>
      <c r="M327" s="192">
        <v>0</v>
      </c>
      <c r="N327" s="193"/>
    </row>
    <row r="328" spans="1:14" ht="51" x14ac:dyDescent="0.2">
      <c r="A328" s="15" t="s">
        <v>55</v>
      </c>
      <c r="B328" s="104" t="s">
        <v>56</v>
      </c>
      <c r="C328" s="105"/>
      <c r="D328" s="105"/>
      <c r="E328" s="105"/>
      <c r="F328" s="105"/>
      <c r="G328" s="105"/>
      <c r="H328" s="16">
        <v>0</v>
      </c>
      <c r="I328" s="192">
        <v>0</v>
      </c>
      <c r="J328" s="193"/>
      <c r="K328" s="16">
        <v>0</v>
      </c>
      <c r="L328" s="16">
        <v>0</v>
      </c>
      <c r="M328" s="192">
        <v>0</v>
      </c>
      <c r="N328" s="193"/>
    </row>
    <row r="329" spans="1:14" ht="38.25" x14ac:dyDescent="0.2">
      <c r="A329" s="38" t="s">
        <v>143</v>
      </c>
      <c r="B329" s="100" t="s">
        <v>144</v>
      </c>
      <c r="C329" s="101"/>
      <c r="D329" s="101"/>
      <c r="E329" s="101"/>
      <c r="F329" s="101"/>
      <c r="G329" s="101"/>
      <c r="H329" s="44">
        <v>171374.36</v>
      </c>
      <c r="I329" s="195">
        <v>233808</v>
      </c>
      <c r="J329" s="196"/>
      <c r="K329" s="44">
        <v>249500</v>
      </c>
      <c r="L329" s="44">
        <v>249500</v>
      </c>
      <c r="M329" s="195">
        <v>249500</v>
      </c>
      <c r="N329" s="196"/>
    </row>
    <row r="330" spans="1:14" ht="51" x14ac:dyDescent="0.2">
      <c r="A330" s="14" t="s">
        <v>71</v>
      </c>
      <c r="B330" s="107" t="s">
        <v>72</v>
      </c>
      <c r="C330" s="105"/>
      <c r="D330" s="105"/>
      <c r="E330" s="105"/>
      <c r="F330" s="105"/>
      <c r="G330" s="105"/>
      <c r="H330" s="43">
        <v>14291.65</v>
      </c>
      <c r="I330" s="194">
        <v>69288</v>
      </c>
      <c r="J330" s="193"/>
      <c r="K330" s="43">
        <v>82000</v>
      </c>
      <c r="L330" s="43">
        <v>82000</v>
      </c>
      <c r="M330" s="194">
        <v>82000</v>
      </c>
      <c r="N330" s="193"/>
    </row>
    <row r="331" spans="1:14" ht="51" x14ac:dyDescent="0.2">
      <c r="A331" s="15" t="s">
        <v>20</v>
      </c>
      <c r="B331" s="104" t="s">
        <v>21</v>
      </c>
      <c r="C331" s="105"/>
      <c r="D331" s="105"/>
      <c r="E331" s="105"/>
      <c r="F331" s="105"/>
      <c r="G331" s="105"/>
      <c r="H331" s="16">
        <v>14291.65</v>
      </c>
      <c r="I331" s="192">
        <v>69288</v>
      </c>
      <c r="J331" s="193"/>
      <c r="K331" s="16">
        <v>82000</v>
      </c>
      <c r="L331" s="16">
        <v>82000</v>
      </c>
      <c r="M331" s="192">
        <v>82000</v>
      </c>
      <c r="N331" s="193"/>
    </row>
    <row r="332" spans="1:14" ht="51" x14ac:dyDescent="0.2">
      <c r="A332" s="15" t="s">
        <v>53</v>
      </c>
      <c r="B332" s="104" t="s">
        <v>54</v>
      </c>
      <c r="C332" s="105"/>
      <c r="D332" s="105"/>
      <c r="E332" s="105"/>
      <c r="F332" s="105"/>
      <c r="G332" s="105"/>
      <c r="H332" s="16">
        <v>14291.65</v>
      </c>
      <c r="I332" s="192">
        <v>69288</v>
      </c>
      <c r="J332" s="193"/>
      <c r="K332" s="16">
        <v>82000</v>
      </c>
      <c r="L332" s="16">
        <v>82000</v>
      </c>
      <c r="M332" s="192">
        <v>82000</v>
      </c>
      <c r="N332" s="193"/>
    </row>
    <row r="333" spans="1:14" ht="102" x14ac:dyDescent="0.2">
      <c r="A333" s="14" t="s">
        <v>79</v>
      </c>
      <c r="B333" s="107" t="s">
        <v>80</v>
      </c>
      <c r="C333" s="105"/>
      <c r="D333" s="105"/>
      <c r="E333" s="105"/>
      <c r="F333" s="105"/>
      <c r="G333" s="105"/>
      <c r="H333" s="43">
        <f>H334</f>
        <v>64362.01</v>
      </c>
      <c r="I333" s="194">
        <v>78020</v>
      </c>
      <c r="J333" s="193"/>
      <c r="K333" s="43">
        <v>81000</v>
      </c>
      <c r="L333" s="43">
        <v>81000</v>
      </c>
      <c r="M333" s="194">
        <v>81000</v>
      </c>
      <c r="N333" s="193"/>
    </row>
    <row r="334" spans="1:14" ht="51" x14ac:dyDescent="0.2">
      <c r="A334" s="15" t="s">
        <v>20</v>
      </c>
      <c r="B334" s="104" t="s">
        <v>21</v>
      </c>
      <c r="C334" s="105"/>
      <c r="D334" s="105"/>
      <c r="E334" s="105"/>
      <c r="F334" s="105"/>
      <c r="G334" s="105"/>
      <c r="H334" s="16">
        <f>SUM(H335:H337)</f>
        <v>64362.01</v>
      </c>
      <c r="I334" s="192">
        <v>78020</v>
      </c>
      <c r="J334" s="193"/>
      <c r="K334" s="16">
        <v>81000</v>
      </c>
      <c r="L334" s="16">
        <v>81000</v>
      </c>
      <c r="M334" s="192">
        <v>81000</v>
      </c>
      <c r="N334" s="193"/>
    </row>
    <row r="335" spans="1:14" ht="51" x14ac:dyDescent="0.2">
      <c r="A335" s="15" t="s">
        <v>53</v>
      </c>
      <c r="B335" s="104" t="s">
        <v>54</v>
      </c>
      <c r="C335" s="105"/>
      <c r="D335" s="105"/>
      <c r="E335" s="105"/>
      <c r="F335" s="105"/>
      <c r="G335" s="105"/>
      <c r="H335" s="16">
        <v>42361.78</v>
      </c>
      <c r="I335" s="192">
        <v>32230</v>
      </c>
      <c r="J335" s="193"/>
      <c r="K335" s="16">
        <v>36410</v>
      </c>
      <c r="L335" s="16">
        <v>36410</v>
      </c>
      <c r="M335" s="192">
        <v>36410</v>
      </c>
      <c r="N335" s="193"/>
    </row>
    <row r="336" spans="1:14" ht="51" x14ac:dyDescent="0.2">
      <c r="A336" s="15" t="s">
        <v>55</v>
      </c>
      <c r="B336" s="104" t="s">
        <v>56</v>
      </c>
      <c r="C336" s="105"/>
      <c r="D336" s="105"/>
      <c r="E336" s="105"/>
      <c r="F336" s="105"/>
      <c r="G336" s="105"/>
      <c r="H336" s="16">
        <v>21852.75</v>
      </c>
      <c r="I336" s="192">
        <v>45430</v>
      </c>
      <c r="J336" s="193"/>
      <c r="K336" s="16">
        <v>44230</v>
      </c>
      <c r="L336" s="16">
        <v>44230</v>
      </c>
      <c r="M336" s="192">
        <v>44230</v>
      </c>
      <c r="N336" s="193"/>
    </row>
    <row r="337" spans="1:14" ht="51" x14ac:dyDescent="0.2">
      <c r="A337" s="15" t="s">
        <v>57</v>
      </c>
      <c r="B337" s="104" t="s">
        <v>58</v>
      </c>
      <c r="C337" s="105"/>
      <c r="D337" s="105"/>
      <c r="E337" s="105"/>
      <c r="F337" s="105"/>
      <c r="G337" s="105"/>
      <c r="H337" s="16">
        <v>147.47999999999999</v>
      </c>
      <c r="I337" s="192">
        <v>360</v>
      </c>
      <c r="J337" s="193"/>
      <c r="K337" s="16">
        <v>360</v>
      </c>
      <c r="L337" s="16">
        <v>360</v>
      </c>
      <c r="M337" s="192">
        <v>360</v>
      </c>
      <c r="N337" s="193"/>
    </row>
    <row r="338" spans="1:14" ht="63.75" x14ac:dyDescent="0.2">
      <c r="A338" s="14" t="s">
        <v>91</v>
      </c>
      <c r="B338" s="107" t="s">
        <v>92</v>
      </c>
      <c r="C338" s="105"/>
      <c r="D338" s="105"/>
      <c r="E338" s="105"/>
      <c r="F338" s="105"/>
      <c r="G338" s="105"/>
      <c r="H338" s="43">
        <v>92720.7</v>
      </c>
      <c r="I338" s="194">
        <v>86500</v>
      </c>
      <c r="J338" s="193"/>
      <c r="K338" s="43">
        <v>86500</v>
      </c>
      <c r="L338" s="43">
        <v>86500</v>
      </c>
      <c r="M338" s="194">
        <v>86500</v>
      </c>
      <c r="N338" s="193"/>
    </row>
    <row r="339" spans="1:14" ht="51" x14ac:dyDescent="0.2">
      <c r="A339" s="15" t="s">
        <v>20</v>
      </c>
      <c r="B339" s="104" t="s">
        <v>21</v>
      </c>
      <c r="C339" s="105"/>
      <c r="D339" s="105"/>
      <c r="E339" s="105"/>
      <c r="F339" s="105"/>
      <c r="G339" s="105"/>
      <c r="H339" s="16">
        <v>92720.7</v>
      </c>
      <c r="I339" s="192">
        <v>86500</v>
      </c>
      <c r="J339" s="193"/>
      <c r="K339" s="16">
        <v>86500</v>
      </c>
      <c r="L339" s="16">
        <v>86500</v>
      </c>
      <c r="M339" s="192">
        <v>86500</v>
      </c>
      <c r="N339" s="193"/>
    </row>
    <row r="340" spans="1:14" ht="51" x14ac:dyDescent="0.2">
      <c r="A340" s="15" t="s">
        <v>53</v>
      </c>
      <c r="B340" s="104" t="s">
        <v>54</v>
      </c>
      <c r="C340" s="105"/>
      <c r="D340" s="105"/>
      <c r="E340" s="105"/>
      <c r="F340" s="105"/>
      <c r="G340" s="105"/>
      <c r="H340" s="16">
        <v>92720.7</v>
      </c>
      <c r="I340" s="192">
        <v>80700</v>
      </c>
      <c r="J340" s="193"/>
      <c r="K340" s="16">
        <v>82000</v>
      </c>
      <c r="L340" s="16">
        <v>82000</v>
      </c>
      <c r="M340" s="192">
        <v>82000</v>
      </c>
      <c r="N340" s="193"/>
    </row>
    <row r="341" spans="1:14" ht="114.75" x14ac:dyDescent="0.2">
      <c r="A341" s="15" t="s">
        <v>59</v>
      </c>
      <c r="B341" s="104" t="s">
        <v>60</v>
      </c>
      <c r="C341" s="105"/>
      <c r="D341" s="105"/>
      <c r="E341" s="105"/>
      <c r="F341" s="105"/>
      <c r="G341" s="105"/>
      <c r="H341" s="16">
        <v>0</v>
      </c>
      <c r="I341" s="36"/>
      <c r="J341" s="37">
        <v>5800</v>
      </c>
      <c r="K341" s="36">
        <v>4500</v>
      </c>
      <c r="L341" s="36">
        <v>4500</v>
      </c>
      <c r="M341" s="36"/>
      <c r="N341" s="37">
        <v>4500</v>
      </c>
    </row>
    <row r="342" spans="1:14" ht="63.75" x14ac:dyDescent="0.2">
      <c r="A342" s="38" t="s">
        <v>145</v>
      </c>
      <c r="B342" s="100" t="s">
        <v>146</v>
      </c>
      <c r="C342" s="101"/>
      <c r="D342" s="101"/>
      <c r="E342" s="101"/>
      <c r="F342" s="101"/>
      <c r="G342" s="101"/>
      <c r="H342" s="44">
        <v>12805.51</v>
      </c>
      <c r="I342" s="195">
        <v>15133.31</v>
      </c>
      <c r="J342" s="196"/>
      <c r="K342" s="44">
        <v>14733.31</v>
      </c>
      <c r="L342" s="44">
        <v>13383.3</v>
      </c>
      <c r="M342" s="195">
        <v>13383.3</v>
      </c>
      <c r="N342" s="196"/>
    </row>
    <row r="343" spans="1:14" ht="51" x14ac:dyDescent="0.2">
      <c r="A343" s="14" t="s">
        <v>71</v>
      </c>
      <c r="B343" s="107" t="s">
        <v>72</v>
      </c>
      <c r="C343" s="105"/>
      <c r="D343" s="105"/>
      <c r="E343" s="105"/>
      <c r="F343" s="105"/>
      <c r="G343" s="105"/>
      <c r="H343" s="43">
        <v>1350</v>
      </c>
      <c r="I343" s="194">
        <v>1350.01</v>
      </c>
      <c r="J343" s="193"/>
      <c r="K343" s="43">
        <v>1350.01</v>
      </c>
      <c r="L343" s="43">
        <v>0</v>
      </c>
      <c r="M343" s="194">
        <v>0</v>
      </c>
      <c r="N343" s="193"/>
    </row>
    <row r="344" spans="1:14" ht="51" x14ac:dyDescent="0.2">
      <c r="A344" s="15" t="s">
        <v>20</v>
      </c>
      <c r="B344" s="104" t="s">
        <v>21</v>
      </c>
      <c r="C344" s="105"/>
      <c r="D344" s="105"/>
      <c r="E344" s="105"/>
      <c r="F344" s="105"/>
      <c r="G344" s="105"/>
      <c r="H344" s="16">
        <v>1350</v>
      </c>
      <c r="I344" s="192">
        <v>1350.01</v>
      </c>
      <c r="J344" s="193"/>
      <c r="K344" s="16">
        <v>1350.01</v>
      </c>
      <c r="L344" s="16">
        <v>0</v>
      </c>
      <c r="M344" s="192">
        <v>0</v>
      </c>
      <c r="N344" s="193"/>
    </row>
    <row r="345" spans="1:14" ht="51" x14ac:dyDescent="0.2">
      <c r="A345" s="15" t="s">
        <v>53</v>
      </c>
      <c r="B345" s="104" t="s">
        <v>54</v>
      </c>
      <c r="C345" s="105"/>
      <c r="D345" s="105"/>
      <c r="E345" s="105"/>
      <c r="F345" s="105"/>
      <c r="G345" s="105"/>
      <c r="H345" s="16">
        <v>0</v>
      </c>
      <c r="I345" s="16"/>
      <c r="J345" s="79">
        <v>0</v>
      </c>
      <c r="K345" s="16">
        <v>0</v>
      </c>
      <c r="L345" s="16">
        <v>0</v>
      </c>
      <c r="M345" s="16"/>
      <c r="N345" s="79">
        <v>0</v>
      </c>
    </row>
    <row r="346" spans="1:14" ht="51" x14ac:dyDescent="0.2">
      <c r="A346" s="15" t="s">
        <v>55</v>
      </c>
      <c r="B346" s="104" t="s">
        <v>56</v>
      </c>
      <c r="C346" s="105"/>
      <c r="D346" s="105"/>
      <c r="E346" s="105"/>
      <c r="F346" s="105"/>
      <c r="G346" s="105"/>
      <c r="H346" s="16">
        <v>1350</v>
      </c>
      <c r="I346" s="192">
        <v>1350.01</v>
      </c>
      <c r="J346" s="193"/>
      <c r="K346" s="16">
        <v>1350.01</v>
      </c>
      <c r="L346" s="16">
        <v>0</v>
      </c>
      <c r="M346" s="192">
        <v>0</v>
      </c>
      <c r="N346" s="193"/>
    </row>
    <row r="347" spans="1:14" ht="63.75" x14ac:dyDescent="0.2">
      <c r="A347" s="14" t="s">
        <v>75</v>
      </c>
      <c r="B347" s="107" t="s">
        <v>76</v>
      </c>
      <c r="C347" s="105"/>
      <c r="D347" s="105"/>
      <c r="E347" s="105"/>
      <c r="F347" s="105"/>
      <c r="G347" s="105"/>
      <c r="H347" s="43">
        <v>119.76</v>
      </c>
      <c r="I347" s="194">
        <v>120</v>
      </c>
      <c r="J347" s="193"/>
      <c r="K347" s="43">
        <v>120</v>
      </c>
      <c r="L347" s="43">
        <v>120</v>
      </c>
      <c r="M347" s="194">
        <v>120</v>
      </c>
      <c r="N347" s="193"/>
    </row>
    <row r="348" spans="1:14" ht="51" x14ac:dyDescent="0.2">
      <c r="A348" s="15" t="s">
        <v>20</v>
      </c>
      <c r="B348" s="104" t="s">
        <v>21</v>
      </c>
      <c r="C348" s="105"/>
      <c r="D348" s="105"/>
      <c r="E348" s="105"/>
      <c r="F348" s="105"/>
      <c r="G348" s="105"/>
      <c r="H348" s="16">
        <v>119.76</v>
      </c>
      <c r="I348" s="192">
        <v>120</v>
      </c>
      <c r="J348" s="193"/>
      <c r="K348" s="16">
        <v>120</v>
      </c>
      <c r="L348" s="16">
        <v>120</v>
      </c>
      <c r="M348" s="192">
        <v>120</v>
      </c>
      <c r="N348" s="193"/>
    </row>
    <row r="349" spans="1:14" ht="51" x14ac:dyDescent="0.2">
      <c r="A349" s="15" t="s">
        <v>55</v>
      </c>
      <c r="B349" s="104" t="s">
        <v>56</v>
      </c>
      <c r="C349" s="105"/>
      <c r="D349" s="105"/>
      <c r="E349" s="105"/>
      <c r="F349" s="105"/>
      <c r="G349" s="105"/>
      <c r="H349" s="16">
        <v>119.76</v>
      </c>
      <c r="I349" s="192">
        <v>120</v>
      </c>
      <c r="J349" s="193"/>
      <c r="K349" s="16">
        <v>120</v>
      </c>
      <c r="L349" s="16">
        <v>120</v>
      </c>
      <c r="M349" s="192">
        <v>120</v>
      </c>
      <c r="N349" s="193"/>
    </row>
    <row r="350" spans="1:14" ht="76.5" x14ac:dyDescent="0.2">
      <c r="A350" s="15" t="s">
        <v>22</v>
      </c>
      <c r="B350" s="104" t="s">
        <v>23</v>
      </c>
      <c r="C350" s="105"/>
      <c r="D350" s="105"/>
      <c r="E350" s="105"/>
      <c r="F350" s="105"/>
      <c r="G350" s="105"/>
      <c r="H350" s="16">
        <v>0</v>
      </c>
      <c r="I350" s="192">
        <v>0</v>
      </c>
      <c r="J350" s="193"/>
      <c r="K350" s="16">
        <v>0</v>
      </c>
      <c r="L350" s="16">
        <v>0</v>
      </c>
      <c r="M350" s="192">
        <v>0</v>
      </c>
      <c r="N350" s="193"/>
    </row>
    <row r="351" spans="1:14" ht="102" x14ac:dyDescent="0.2">
      <c r="A351" s="15" t="s">
        <v>64</v>
      </c>
      <c r="B351" s="104" t="s">
        <v>65</v>
      </c>
      <c r="C351" s="105"/>
      <c r="D351" s="105"/>
      <c r="E351" s="105"/>
      <c r="F351" s="105"/>
      <c r="G351" s="105"/>
      <c r="H351" s="16">
        <v>0</v>
      </c>
      <c r="I351" s="192">
        <v>0</v>
      </c>
      <c r="J351" s="193"/>
      <c r="K351" s="16">
        <v>0</v>
      </c>
      <c r="L351" s="16">
        <v>0</v>
      </c>
      <c r="M351" s="192">
        <v>0</v>
      </c>
      <c r="N351" s="193"/>
    </row>
    <row r="352" spans="1:14" ht="102" x14ac:dyDescent="0.2">
      <c r="A352" s="14" t="s">
        <v>79</v>
      </c>
      <c r="B352" s="107" t="s">
        <v>80</v>
      </c>
      <c r="C352" s="105"/>
      <c r="D352" s="105"/>
      <c r="E352" s="105"/>
      <c r="F352" s="105"/>
      <c r="G352" s="105"/>
      <c r="H352" s="43">
        <v>2275</v>
      </c>
      <c r="I352" s="194">
        <v>2565</v>
      </c>
      <c r="J352" s="193"/>
      <c r="K352" s="43">
        <v>2565</v>
      </c>
      <c r="L352" s="43">
        <v>2565</v>
      </c>
      <c r="M352" s="194">
        <v>2565</v>
      </c>
      <c r="N352" s="193"/>
    </row>
    <row r="353" spans="1:14" ht="51" x14ac:dyDescent="0.2">
      <c r="A353" s="15" t="s">
        <v>20</v>
      </c>
      <c r="B353" s="104" t="s">
        <v>21</v>
      </c>
      <c r="C353" s="105"/>
      <c r="D353" s="105"/>
      <c r="E353" s="105"/>
      <c r="F353" s="105"/>
      <c r="G353" s="105"/>
      <c r="H353" s="16">
        <v>2275</v>
      </c>
      <c r="I353" s="192">
        <v>2565</v>
      </c>
      <c r="J353" s="193"/>
      <c r="K353" s="16">
        <v>2565</v>
      </c>
      <c r="L353" s="16">
        <v>2565</v>
      </c>
      <c r="M353" s="192">
        <v>2565</v>
      </c>
      <c r="N353" s="193"/>
    </row>
    <row r="354" spans="1:14" ht="51" x14ac:dyDescent="0.2">
      <c r="A354" s="15" t="s">
        <v>55</v>
      </c>
      <c r="B354" s="104" t="s">
        <v>56</v>
      </c>
      <c r="C354" s="105"/>
      <c r="D354" s="105"/>
      <c r="E354" s="105"/>
      <c r="F354" s="105"/>
      <c r="G354" s="105"/>
      <c r="H354" s="16">
        <v>2275</v>
      </c>
      <c r="I354" s="192">
        <v>2565</v>
      </c>
      <c r="J354" s="193"/>
      <c r="K354" s="16">
        <v>2565</v>
      </c>
      <c r="L354" s="16">
        <v>2565</v>
      </c>
      <c r="M354" s="192">
        <v>2565</v>
      </c>
      <c r="N354" s="193"/>
    </row>
    <row r="355" spans="1:14" ht="102" x14ac:dyDescent="0.2">
      <c r="A355" s="14" t="s">
        <v>89</v>
      </c>
      <c r="B355" s="107" t="s">
        <v>90</v>
      </c>
      <c r="C355" s="105"/>
      <c r="D355" s="105"/>
      <c r="E355" s="105"/>
      <c r="F355" s="105"/>
      <c r="G355" s="105"/>
      <c r="H355" s="43">
        <f>H356</f>
        <v>4686.6000000000004</v>
      </c>
      <c r="I355" s="194">
        <v>6698.3</v>
      </c>
      <c r="J355" s="193"/>
      <c r="K355" s="43">
        <v>6698.3</v>
      </c>
      <c r="L355" s="43">
        <v>6698.3</v>
      </c>
      <c r="M355" s="194">
        <v>6698.3</v>
      </c>
      <c r="N355" s="193"/>
    </row>
    <row r="356" spans="1:14" ht="51" x14ac:dyDescent="0.2">
      <c r="A356" s="15" t="s">
        <v>20</v>
      </c>
      <c r="B356" s="104" t="s">
        <v>21</v>
      </c>
      <c r="C356" s="105"/>
      <c r="D356" s="105"/>
      <c r="E356" s="105"/>
      <c r="F356" s="105"/>
      <c r="G356" s="105"/>
      <c r="H356" s="16">
        <f>H357+H358</f>
        <v>4686.6000000000004</v>
      </c>
      <c r="I356" s="192">
        <v>6698.3</v>
      </c>
      <c r="J356" s="193"/>
      <c r="K356" s="16">
        <v>6698.3</v>
      </c>
      <c r="L356" s="16">
        <v>6698.3</v>
      </c>
      <c r="M356" s="192">
        <v>6698.3</v>
      </c>
      <c r="N356" s="193"/>
    </row>
    <row r="357" spans="1:14" ht="51" x14ac:dyDescent="0.2">
      <c r="A357" s="15" t="s">
        <v>53</v>
      </c>
      <c r="B357" s="104" t="s">
        <v>54</v>
      </c>
      <c r="C357" s="105"/>
      <c r="D357" s="105"/>
      <c r="E357" s="105"/>
      <c r="F357" s="105"/>
      <c r="G357" s="105"/>
      <c r="H357" s="16">
        <v>954.93</v>
      </c>
      <c r="I357" s="192">
        <v>2154.4499999999998</v>
      </c>
      <c r="J357" s="193"/>
      <c r="K357" s="16">
        <v>2154.4499999999998</v>
      </c>
      <c r="L357" s="16">
        <v>2154.4499999999998</v>
      </c>
      <c r="M357" s="192">
        <v>2154.4499999999998</v>
      </c>
      <c r="N357" s="193"/>
    </row>
    <row r="358" spans="1:14" ht="51" x14ac:dyDescent="0.2">
      <c r="A358" s="15" t="s">
        <v>55</v>
      </c>
      <c r="B358" s="104" t="s">
        <v>56</v>
      </c>
      <c r="C358" s="105"/>
      <c r="D358" s="105"/>
      <c r="E358" s="105"/>
      <c r="F358" s="105"/>
      <c r="G358" s="105"/>
      <c r="H358" s="16">
        <v>3731.67</v>
      </c>
      <c r="I358" s="192">
        <v>4543.8500000000004</v>
      </c>
      <c r="J358" s="193"/>
      <c r="K358" s="16">
        <v>4543.8500000000004</v>
      </c>
      <c r="L358" s="16">
        <v>4543.8500000000004</v>
      </c>
      <c r="M358" s="192">
        <v>4543.8500000000004</v>
      </c>
      <c r="N358" s="193"/>
    </row>
    <row r="359" spans="1:14" ht="63.75" x14ac:dyDescent="0.2">
      <c r="A359" s="14" t="s">
        <v>91</v>
      </c>
      <c r="B359" s="107" t="s">
        <v>92</v>
      </c>
      <c r="C359" s="105"/>
      <c r="D359" s="105"/>
      <c r="E359" s="105"/>
      <c r="F359" s="105"/>
      <c r="G359" s="105"/>
      <c r="H359" s="43">
        <v>3600</v>
      </c>
      <c r="I359" s="194">
        <v>3600</v>
      </c>
      <c r="J359" s="193"/>
      <c r="K359" s="43">
        <v>3600</v>
      </c>
      <c r="L359" s="43">
        <v>3600</v>
      </c>
      <c r="M359" s="194">
        <v>3600</v>
      </c>
      <c r="N359" s="193"/>
    </row>
    <row r="360" spans="1:14" ht="51" x14ac:dyDescent="0.2">
      <c r="A360" s="15" t="s">
        <v>20</v>
      </c>
      <c r="B360" s="104" t="s">
        <v>21</v>
      </c>
      <c r="C360" s="105"/>
      <c r="D360" s="105"/>
      <c r="E360" s="105"/>
      <c r="F360" s="105"/>
      <c r="G360" s="105"/>
      <c r="H360" s="16">
        <v>3600</v>
      </c>
      <c r="I360" s="192">
        <v>3449.67</v>
      </c>
      <c r="J360" s="193"/>
      <c r="K360" s="16">
        <v>3600</v>
      </c>
      <c r="L360" s="16">
        <v>3600</v>
      </c>
      <c r="M360" s="192">
        <v>3600</v>
      </c>
      <c r="N360" s="193"/>
    </row>
    <row r="361" spans="1:14" ht="51" x14ac:dyDescent="0.2">
      <c r="A361" s="15" t="s">
        <v>53</v>
      </c>
      <c r="B361" s="104" t="s">
        <v>54</v>
      </c>
      <c r="C361" s="105"/>
      <c r="D361" s="105"/>
      <c r="E361" s="105"/>
      <c r="F361" s="105"/>
      <c r="G361" s="105"/>
      <c r="H361" s="16">
        <v>993.09</v>
      </c>
      <c r="I361" s="16"/>
      <c r="J361" s="11">
        <v>830.28</v>
      </c>
      <c r="K361" s="16">
        <v>830.28</v>
      </c>
      <c r="L361" s="16">
        <v>830.28</v>
      </c>
      <c r="M361" s="16"/>
      <c r="N361" s="11">
        <v>830.28</v>
      </c>
    </row>
    <row r="362" spans="1:14" ht="51" x14ac:dyDescent="0.2">
      <c r="A362" s="15" t="s">
        <v>55</v>
      </c>
      <c r="B362" s="104" t="s">
        <v>56</v>
      </c>
      <c r="C362" s="105"/>
      <c r="D362" s="105"/>
      <c r="E362" s="105"/>
      <c r="F362" s="105"/>
      <c r="G362" s="105"/>
      <c r="H362" s="16">
        <v>2606.91</v>
      </c>
      <c r="I362" s="192">
        <v>2619.39</v>
      </c>
      <c r="J362" s="193"/>
      <c r="K362" s="16">
        <v>2769.72</v>
      </c>
      <c r="L362" s="16">
        <v>2769.72</v>
      </c>
      <c r="M362" s="192">
        <v>2769.72</v>
      </c>
      <c r="N362" s="193"/>
    </row>
    <row r="363" spans="1:14" ht="76.5" x14ac:dyDescent="0.2">
      <c r="A363" s="15" t="s">
        <v>22</v>
      </c>
      <c r="B363" s="104" t="s">
        <v>23</v>
      </c>
      <c r="C363" s="105"/>
      <c r="D363" s="105"/>
      <c r="E363" s="105"/>
      <c r="F363" s="105"/>
      <c r="G363" s="105"/>
      <c r="H363" s="16">
        <v>0</v>
      </c>
      <c r="I363" s="16"/>
      <c r="J363" s="11">
        <v>150.33000000000001</v>
      </c>
      <c r="K363" s="16">
        <v>0</v>
      </c>
      <c r="L363" s="16">
        <v>0</v>
      </c>
      <c r="M363" s="16"/>
      <c r="N363" s="11">
        <v>0</v>
      </c>
    </row>
    <row r="364" spans="1:14" ht="102" x14ac:dyDescent="0.2">
      <c r="A364" s="15" t="s">
        <v>64</v>
      </c>
      <c r="B364" s="104" t="s">
        <v>65</v>
      </c>
      <c r="C364" s="105"/>
      <c r="D364" s="105"/>
      <c r="E364" s="105"/>
      <c r="F364" s="105"/>
      <c r="G364" s="105"/>
      <c r="H364" s="16">
        <v>0</v>
      </c>
      <c r="I364" s="16"/>
      <c r="J364" s="11">
        <v>150.33000000000001</v>
      </c>
      <c r="K364" s="16">
        <v>0</v>
      </c>
      <c r="L364" s="16">
        <v>0</v>
      </c>
      <c r="M364" s="16"/>
      <c r="N364" s="11">
        <v>0</v>
      </c>
    </row>
    <row r="365" spans="1:14" ht="63.75" x14ac:dyDescent="0.2">
      <c r="A365" s="14" t="s">
        <v>97</v>
      </c>
      <c r="B365" s="107" t="s">
        <v>98</v>
      </c>
      <c r="C365" s="105"/>
      <c r="D365" s="105"/>
      <c r="E365" s="105"/>
      <c r="F365" s="105"/>
      <c r="G365" s="105"/>
      <c r="H365" s="43">
        <v>774.15</v>
      </c>
      <c r="I365" s="194">
        <v>800</v>
      </c>
      <c r="J365" s="193"/>
      <c r="K365" s="43">
        <v>400</v>
      </c>
      <c r="L365" s="43">
        <v>400</v>
      </c>
      <c r="M365" s="194">
        <v>400</v>
      </c>
      <c r="N365" s="193"/>
    </row>
    <row r="366" spans="1:14" ht="51" x14ac:dyDescent="0.2">
      <c r="A366" s="15" t="s">
        <v>20</v>
      </c>
      <c r="B366" s="104" t="s">
        <v>21</v>
      </c>
      <c r="C366" s="105"/>
      <c r="D366" s="105"/>
      <c r="E366" s="105"/>
      <c r="F366" s="105"/>
      <c r="G366" s="105"/>
      <c r="H366" s="16">
        <v>508.04</v>
      </c>
      <c r="I366" s="192">
        <v>575</v>
      </c>
      <c r="J366" s="193"/>
      <c r="K366" s="16">
        <v>200</v>
      </c>
      <c r="L366" s="16">
        <v>200</v>
      </c>
      <c r="M366" s="192">
        <v>200</v>
      </c>
      <c r="N366" s="193"/>
    </row>
    <row r="367" spans="1:14" ht="51" x14ac:dyDescent="0.2">
      <c r="A367" s="15" t="s">
        <v>55</v>
      </c>
      <c r="B367" s="104" t="s">
        <v>56</v>
      </c>
      <c r="C367" s="105"/>
      <c r="D367" s="105"/>
      <c r="E367" s="105"/>
      <c r="F367" s="105"/>
      <c r="G367" s="105"/>
      <c r="H367" s="16">
        <v>508.04</v>
      </c>
      <c r="I367" s="192">
        <v>575</v>
      </c>
      <c r="J367" s="193"/>
      <c r="K367" s="16">
        <v>200</v>
      </c>
      <c r="L367" s="16">
        <v>200</v>
      </c>
      <c r="M367" s="192">
        <v>200</v>
      </c>
      <c r="N367" s="193"/>
    </row>
    <row r="368" spans="1:14" ht="76.5" x14ac:dyDescent="0.2">
      <c r="A368" s="15" t="s">
        <v>22</v>
      </c>
      <c r="B368" s="104" t="s">
        <v>23</v>
      </c>
      <c r="C368" s="105"/>
      <c r="D368" s="105"/>
      <c r="E368" s="105"/>
      <c r="F368" s="105"/>
      <c r="G368" s="105"/>
      <c r="H368" s="16">
        <v>266.11</v>
      </c>
      <c r="I368" s="192">
        <v>225</v>
      </c>
      <c r="J368" s="193"/>
      <c r="K368" s="16">
        <v>200</v>
      </c>
      <c r="L368" s="16">
        <v>200</v>
      </c>
      <c r="M368" s="192">
        <v>200</v>
      </c>
      <c r="N368" s="193"/>
    </row>
    <row r="369" spans="1:14" ht="102" x14ac:dyDescent="0.2">
      <c r="A369" s="15" t="s">
        <v>64</v>
      </c>
      <c r="B369" s="104" t="s">
        <v>65</v>
      </c>
      <c r="C369" s="105"/>
      <c r="D369" s="105"/>
      <c r="E369" s="105"/>
      <c r="F369" s="105"/>
      <c r="G369" s="105"/>
      <c r="H369" s="16">
        <v>266.11</v>
      </c>
      <c r="I369" s="192">
        <v>225</v>
      </c>
      <c r="J369" s="193"/>
      <c r="K369" s="16">
        <v>200</v>
      </c>
      <c r="L369" s="16">
        <v>200</v>
      </c>
      <c r="M369" s="192">
        <v>200</v>
      </c>
      <c r="N369" s="193"/>
    </row>
    <row r="370" spans="1:14" ht="51" x14ac:dyDescent="0.2">
      <c r="A370" s="38" t="s">
        <v>147</v>
      </c>
      <c r="B370" s="100" t="s">
        <v>148</v>
      </c>
      <c r="C370" s="101"/>
      <c r="D370" s="101"/>
      <c r="E370" s="101"/>
      <c r="F370" s="101"/>
      <c r="G370" s="101"/>
      <c r="H370" s="44">
        <v>0</v>
      </c>
      <c r="I370" s="195">
        <v>4072.16</v>
      </c>
      <c r="J370" s="196"/>
      <c r="K370" s="44">
        <v>1800</v>
      </c>
      <c r="L370" s="44">
        <v>1800</v>
      </c>
      <c r="M370" s="195">
        <v>1800</v>
      </c>
      <c r="N370" s="196"/>
    </row>
    <row r="371" spans="1:14" ht="63.75" x14ac:dyDescent="0.2">
      <c r="A371" s="14" t="s">
        <v>91</v>
      </c>
      <c r="B371" s="107" t="s">
        <v>92</v>
      </c>
      <c r="C371" s="105"/>
      <c r="D371" s="105"/>
      <c r="E371" s="105"/>
      <c r="F371" s="105"/>
      <c r="G371" s="105"/>
      <c r="H371" s="43">
        <v>0</v>
      </c>
      <c r="I371" s="194">
        <v>800</v>
      </c>
      <c r="J371" s="193"/>
      <c r="K371" s="43">
        <v>800</v>
      </c>
      <c r="L371" s="43">
        <v>800</v>
      </c>
      <c r="M371" s="194">
        <v>800</v>
      </c>
      <c r="N371" s="193"/>
    </row>
    <row r="372" spans="1:14" ht="51" x14ac:dyDescent="0.2">
      <c r="A372" s="15" t="s">
        <v>20</v>
      </c>
      <c r="B372" s="104" t="s">
        <v>21</v>
      </c>
      <c r="C372" s="105"/>
      <c r="D372" s="105"/>
      <c r="E372" s="105"/>
      <c r="F372" s="105"/>
      <c r="G372" s="105"/>
      <c r="H372" s="16">
        <v>0</v>
      </c>
      <c r="I372" s="192">
        <v>800</v>
      </c>
      <c r="J372" s="193"/>
      <c r="K372" s="16">
        <v>800</v>
      </c>
      <c r="L372" s="16">
        <v>800</v>
      </c>
      <c r="M372" s="192">
        <v>800</v>
      </c>
      <c r="N372" s="193"/>
    </row>
    <row r="373" spans="1:14" ht="51" x14ac:dyDescent="0.2">
      <c r="A373" s="15" t="s">
        <v>55</v>
      </c>
      <c r="B373" s="104" t="s">
        <v>56</v>
      </c>
      <c r="C373" s="105"/>
      <c r="D373" s="105"/>
      <c r="E373" s="105"/>
      <c r="F373" s="105"/>
      <c r="G373" s="105"/>
      <c r="H373" s="16">
        <v>0</v>
      </c>
      <c r="I373" s="192">
        <v>750</v>
      </c>
      <c r="J373" s="193"/>
      <c r="K373" s="16">
        <v>750</v>
      </c>
      <c r="L373" s="16">
        <v>750</v>
      </c>
      <c r="M373" s="192">
        <v>750</v>
      </c>
      <c r="N373" s="193"/>
    </row>
    <row r="374" spans="1:14" ht="114.75" x14ac:dyDescent="0.2">
      <c r="A374" s="15" t="s">
        <v>59</v>
      </c>
      <c r="B374" s="104" t="s">
        <v>60</v>
      </c>
      <c r="C374" s="105"/>
      <c r="D374" s="105"/>
      <c r="E374" s="105"/>
      <c r="F374" s="105"/>
      <c r="G374" s="105"/>
      <c r="H374" s="16">
        <v>0</v>
      </c>
      <c r="I374" s="192">
        <v>50</v>
      </c>
      <c r="J374" s="193"/>
      <c r="K374" s="16">
        <v>50</v>
      </c>
      <c r="L374" s="16">
        <v>50</v>
      </c>
      <c r="M374" s="192">
        <v>50</v>
      </c>
      <c r="N374" s="193"/>
    </row>
    <row r="375" spans="1:14" ht="63.75" x14ac:dyDescent="0.2">
      <c r="A375" s="14" t="s">
        <v>97</v>
      </c>
      <c r="B375" s="107" t="s">
        <v>98</v>
      </c>
      <c r="C375" s="105"/>
      <c r="D375" s="105"/>
      <c r="E375" s="105"/>
      <c r="F375" s="105"/>
      <c r="G375" s="105"/>
      <c r="H375" s="43">
        <v>0</v>
      </c>
      <c r="I375" s="194">
        <v>3272.16</v>
      </c>
      <c r="J375" s="193"/>
      <c r="K375" s="43">
        <v>1000</v>
      </c>
      <c r="L375" s="43">
        <v>1000</v>
      </c>
      <c r="M375" s="194">
        <v>1000</v>
      </c>
      <c r="N375" s="193"/>
    </row>
    <row r="376" spans="1:14" ht="51" x14ac:dyDescent="0.2">
      <c r="A376" s="15" t="s">
        <v>20</v>
      </c>
      <c r="B376" s="104" t="s">
        <v>21</v>
      </c>
      <c r="C376" s="105"/>
      <c r="D376" s="105"/>
      <c r="E376" s="105"/>
      <c r="F376" s="105"/>
      <c r="G376" s="105"/>
      <c r="H376" s="16">
        <v>0</v>
      </c>
      <c r="I376" s="192">
        <v>3272.16</v>
      </c>
      <c r="J376" s="193"/>
      <c r="K376" s="16">
        <v>1000</v>
      </c>
      <c r="L376" s="16">
        <v>1000</v>
      </c>
      <c r="M376" s="192">
        <v>1000</v>
      </c>
      <c r="N376" s="193"/>
    </row>
    <row r="377" spans="1:14" ht="51" x14ac:dyDescent="0.2">
      <c r="A377" s="15" t="s">
        <v>55</v>
      </c>
      <c r="B377" s="104" t="s">
        <v>56</v>
      </c>
      <c r="C377" s="105"/>
      <c r="D377" s="105"/>
      <c r="E377" s="105"/>
      <c r="F377" s="105"/>
      <c r="G377" s="105"/>
      <c r="H377" s="16">
        <v>0</v>
      </c>
      <c r="I377" s="192">
        <v>3272.16</v>
      </c>
      <c r="J377" s="193"/>
      <c r="K377" s="16">
        <v>1000</v>
      </c>
      <c r="L377" s="16">
        <v>1000</v>
      </c>
      <c r="M377" s="192">
        <v>1000</v>
      </c>
      <c r="N377" s="193"/>
    </row>
    <row r="378" spans="1:14" ht="51" x14ac:dyDescent="0.2">
      <c r="A378" s="38" t="s">
        <v>149</v>
      </c>
      <c r="B378" s="100" t="s">
        <v>150</v>
      </c>
      <c r="C378" s="101"/>
      <c r="D378" s="101"/>
      <c r="E378" s="101"/>
      <c r="F378" s="101"/>
      <c r="G378" s="101"/>
      <c r="H378" s="44">
        <v>26123.17</v>
      </c>
      <c r="I378" s="195">
        <v>34000</v>
      </c>
      <c r="J378" s="196"/>
      <c r="K378" s="44">
        <v>34000</v>
      </c>
      <c r="L378" s="44">
        <v>34000</v>
      </c>
      <c r="M378" s="195">
        <v>34000</v>
      </c>
      <c r="N378" s="196"/>
    </row>
    <row r="379" spans="1:14" ht="102" x14ac:dyDescent="0.2">
      <c r="A379" s="14" t="s">
        <v>79</v>
      </c>
      <c r="B379" s="107" t="s">
        <v>80</v>
      </c>
      <c r="C379" s="105"/>
      <c r="D379" s="105"/>
      <c r="E379" s="105"/>
      <c r="F379" s="105"/>
      <c r="G379" s="105"/>
      <c r="H379" s="43">
        <v>4932.83</v>
      </c>
      <c r="I379" s="194">
        <v>4000</v>
      </c>
      <c r="J379" s="193"/>
      <c r="K379" s="43">
        <v>4000</v>
      </c>
      <c r="L379" s="43">
        <v>4000</v>
      </c>
      <c r="M379" s="194">
        <v>4000</v>
      </c>
      <c r="N379" s="193"/>
    </row>
    <row r="380" spans="1:14" ht="51" x14ac:dyDescent="0.2">
      <c r="A380" s="15" t="s">
        <v>20</v>
      </c>
      <c r="B380" s="104" t="s">
        <v>21</v>
      </c>
      <c r="C380" s="105"/>
      <c r="D380" s="105"/>
      <c r="E380" s="105"/>
      <c r="F380" s="105"/>
      <c r="G380" s="105"/>
      <c r="H380" s="16">
        <v>4932.83</v>
      </c>
      <c r="I380" s="192">
        <v>3700</v>
      </c>
      <c r="J380" s="193"/>
      <c r="K380" s="16">
        <v>3700</v>
      </c>
      <c r="L380" s="16">
        <v>3700</v>
      </c>
      <c r="M380" s="192">
        <v>3700</v>
      </c>
      <c r="N380" s="193"/>
    </row>
    <row r="381" spans="1:14" ht="51" x14ac:dyDescent="0.2">
      <c r="A381" s="15" t="s">
        <v>55</v>
      </c>
      <c r="B381" s="104" t="s">
        <v>56</v>
      </c>
      <c r="C381" s="105"/>
      <c r="D381" s="105"/>
      <c r="E381" s="105"/>
      <c r="F381" s="105"/>
      <c r="G381" s="105"/>
      <c r="H381" s="16">
        <v>4932.83</v>
      </c>
      <c r="I381" s="192">
        <v>3700</v>
      </c>
      <c r="J381" s="193"/>
      <c r="K381" s="16">
        <v>3700</v>
      </c>
      <c r="L381" s="16">
        <v>3700</v>
      </c>
      <c r="M381" s="192">
        <v>3700</v>
      </c>
      <c r="N381" s="193"/>
    </row>
    <row r="382" spans="1:14" ht="76.5" x14ac:dyDescent="0.2">
      <c r="A382" s="15" t="s">
        <v>22</v>
      </c>
      <c r="B382" s="104" t="s">
        <v>23</v>
      </c>
      <c r="C382" s="105"/>
      <c r="D382" s="105"/>
      <c r="E382" s="105"/>
      <c r="F382" s="105"/>
      <c r="G382" s="105"/>
      <c r="H382" s="16">
        <v>0</v>
      </c>
      <c r="I382" s="192">
        <v>300</v>
      </c>
      <c r="J382" s="193"/>
      <c r="K382" s="16">
        <v>300</v>
      </c>
      <c r="L382" s="16">
        <v>300</v>
      </c>
      <c r="M382" s="192">
        <v>300</v>
      </c>
      <c r="N382" s="193"/>
    </row>
    <row r="383" spans="1:14" ht="102" x14ac:dyDescent="0.2">
      <c r="A383" s="15" t="s">
        <v>64</v>
      </c>
      <c r="B383" s="104" t="s">
        <v>65</v>
      </c>
      <c r="C383" s="105"/>
      <c r="D383" s="105"/>
      <c r="E383" s="105"/>
      <c r="F383" s="105"/>
      <c r="G383" s="105"/>
      <c r="H383" s="16">
        <v>0</v>
      </c>
      <c r="I383" s="192">
        <v>300</v>
      </c>
      <c r="J383" s="193"/>
      <c r="K383" s="16">
        <v>300</v>
      </c>
      <c r="L383" s="16">
        <v>300</v>
      </c>
      <c r="M383" s="192">
        <v>300</v>
      </c>
      <c r="N383" s="193"/>
    </row>
    <row r="384" spans="1:14" ht="102" x14ac:dyDescent="0.2">
      <c r="A384" s="14" t="s">
        <v>89</v>
      </c>
      <c r="B384" s="107" t="s">
        <v>90</v>
      </c>
      <c r="C384" s="105"/>
      <c r="D384" s="105"/>
      <c r="E384" s="105"/>
      <c r="F384" s="105"/>
      <c r="G384" s="105"/>
      <c r="H384" s="43">
        <v>21190.34</v>
      </c>
      <c r="I384" s="194">
        <v>30000</v>
      </c>
      <c r="J384" s="193"/>
      <c r="K384" s="43">
        <v>30000</v>
      </c>
      <c r="L384" s="43">
        <v>30000</v>
      </c>
      <c r="M384" s="194">
        <v>30000</v>
      </c>
      <c r="N384" s="193"/>
    </row>
    <row r="385" spans="1:14" ht="51" x14ac:dyDescent="0.2">
      <c r="A385" s="15" t="s">
        <v>20</v>
      </c>
      <c r="B385" s="104" t="s">
        <v>21</v>
      </c>
      <c r="C385" s="105"/>
      <c r="D385" s="105"/>
      <c r="E385" s="105"/>
      <c r="F385" s="105"/>
      <c r="G385" s="105"/>
      <c r="H385" s="16">
        <v>19895.89</v>
      </c>
      <c r="I385" s="192">
        <v>22000</v>
      </c>
      <c r="J385" s="193"/>
      <c r="K385" s="16">
        <v>22000</v>
      </c>
      <c r="L385" s="16">
        <v>22000</v>
      </c>
      <c r="M385" s="192">
        <v>22000</v>
      </c>
      <c r="N385" s="193"/>
    </row>
    <row r="386" spans="1:14" ht="114.75" x14ac:dyDescent="0.2">
      <c r="A386" s="15" t="s">
        <v>59</v>
      </c>
      <c r="B386" s="104" t="s">
        <v>60</v>
      </c>
      <c r="C386" s="105"/>
      <c r="D386" s="105"/>
      <c r="E386" s="105"/>
      <c r="F386" s="105"/>
      <c r="G386" s="105"/>
      <c r="H386" s="16">
        <v>19895.89</v>
      </c>
      <c r="I386" s="192">
        <v>22000</v>
      </c>
      <c r="J386" s="193"/>
      <c r="K386" s="16">
        <v>22000</v>
      </c>
      <c r="L386" s="16">
        <v>22000</v>
      </c>
      <c r="M386" s="192">
        <v>22000</v>
      </c>
      <c r="N386" s="193"/>
    </row>
    <row r="387" spans="1:14" ht="76.5" x14ac:dyDescent="0.2">
      <c r="A387" s="15" t="s">
        <v>22</v>
      </c>
      <c r="B387" s="104" t="s">
        <v>23</v>
      </c>
      <c r="C387" s="105"/>
      <c r="D387" s="105"/>
      <c r="E387" s="105"/>
      <c r="F387" s="105"/>
      <c r="G387" s="105"/>
      <c r="H387" s="16">
        <v>1294.45</v>
      </c>
      <c r="I387" s="192">
        <v>8000</v>
      </c>
      <c r="J387" s="193"/>
      <c r="K387" s="16">
        <v>8000</v>
      </c>
      <c r="L387" s="16">
        <v>8000</v>
      </c>
      <c r="M387" s="192">
        <v>8000</v>
      </c>
      <c r="N387" s="193"/>
    </row>
    <row r="388" spans="1:14" ht="102" x14ac:dyDescent="0.2">
      <c r="A388" s="15" t="s">
        <v>64</v>
      </c>
      <c r="B388" s="104" t="s">
        <v>65</v>
      </c>
      <c r="C388" s="105"/>
      <c r="D388" s="105"/>
      <c r="E388" s="105"/>
      <c r="F388" s="105"/>
      <c r="G388" s="105"/>
      <c r="H388" s="16">
        <v>1294.45</v>
      </c>
      <c r="I388" s="192">
        <v>8000</v>
      </c>
      <c r="J388" s="193"/>
      <c r="K388" s="16">
        <v>8000</v>
      </c>
      <c r="L388" s="16">
        <v>8000</v>
      </c>
      <c r="M388" s="192">
        <v>8000</v>
      </c>
      <c r="N388" s="193"/>
    </row>
    <row r="389" spans="1:14" ht="51" x14ac:dyDescent="0.2">
      <c r="A389" s="38" t="s">
        <v>151</v>
      </c>
      <c r="B389" s="100" t="s">
        <v>152</v>
      </c>
      <c r="C389" s="101"/>
      <c r="D389" s="101"/>
      <c r="E389" s="101"/>
      <c r="F389" s="101"/>
      <c r="G389" s="101"/>
      <c r="H389" s="44">
        <v>596.83000000000004</v>
      </c>
      <c r="I389" s="195">
        <v>0</v>
      </c>
      <c r="J389" s="196"/>
      <c r="K389" s="44">
        <v>0</v>
      </c>
      <c r="L389" s="44">
        <v>0</v>
      </c>
      <c r="M389" s="195">
        <v>0</v>
      </c>
      <c r="N389" s="196"/>
    </row>
    <row r="390" spans="1:14" ht="63.75" x14ac:dyDescent="0.2">
      <c r="A390" s="14" t="s">
        <v>75</v>
      </c>
      <c r="B390" s="107" t="s">
        <v>76</v>
      </c>
      <c r="C390" s="105"/>
      <c r="D390" s="105"/>
      <c r="E390" s="105"/>
      <c r="F390" s="105"/>
      <c r="G390" s="105"/>
      <c r="H390" s="43">
        <v>596.83000000000004</v>
      </c>
      <c r="I390" s="194">
        <v>0</v>
      </c>
      <c r="J390" s="193"/>
      <c r="K390" s="43">
        <v>0</v>
      </c>
      <c r="L390" s="43">
        <v>0</v>
      </c>
      <c r="M390" s="194">
        <v>0</v>
      </c>
      <c r="N390" s="193"/>
    </row>
    <row r="391" spans="1:14" ht="51" x14ac:dyDescent="0.2">
      <c r="A391" s="15" t="s">
        <v>20</v>
      </c>
      <c r="B391" s="104" t="s">
        <v>21</v>
      </c>
      <c r="C391" s="105"/>
      <c r="D391" s="105"/>
      <c r="E391" s="105"/>
      <c r="F391" s="105"/>
      <c r="G391" s="105"/>
      <c r="H391" s="16">
        <v>596.83000000000004</v>
      </c>
      <c r="I391" s="192">
        <v>0</v>
      </c>
      <c r="J391" s="193"/>
      <c r="K391" s="16">
        <v>0</v>
      </c>
      <c r="L391" s="16">
        <v>0</v>
      </c>
      <c r="M391" s="192">
        <v>0</v>
      </c>
      <c r="N391" s="193"/>
    </row>
    <row r="392" spans="1:14" ht="51" x14ac:dyDescent="0.2">
      <c r="A392" s="15" t="s">
        <v>55</v>
      </c>
      <c r="B392" s="104" t="s">
        <v>56</v>
      </c>
      <c r="C392" s="105"/>
      <c r="D392" s="105"/>
      <c r="E392" s="105"/>
      <c r="F392" s="105"/>
      <c r="G392" s="105"/>
      <c r="H392" s="16">
        <v>596.83000000000004</v>
      </c>
      <c r="I392" s="192">
        <v>0</v>
      </c>
      <c r="J392" s="193"/>
      <c r="K392" s="16">
        <v>0</v>
      </c>
      <c r="L392" s="16">
        <v>0</v>
      </c>
      <c r="M392" s="192">
        <v>0</v>
      </c>
      <c r="N392" s="193"/>
    </row>
    <row r="393" spans="1:14" ht="63.75" x14ac:dyDescent="0.2">
      <c r="A393" s="38" t="s">
        <v>153</v>
      </c>
      <c r="B393" s="100" t="s">
        <v>154</v>
      </c>
      <c r="C393" s="101"/>
      <c r="D393" s="101"/>
      <c r="E393" s="101"/>
      <c r="F393" s="101"/>
      <c r="G393" s="101"/>
      <c r="H393" s="44">
        <v>2336</v>
      </c>
      <c r="I393" s="195">
        <v>4620</v>
      </c>
      <c r="J393" s="196"/>
      <c r="K393" s="44">
        <v>4620</v>
      </c>
      <c r="L393" s="44">
        <v>4620</v>
      </c>
      <c r="M393" s="195">
        <v>4620</v>
      </c>
      <c r="N393" s="196"/>
    </row>
    <row r="394" spans="1:14" ht="76.5" x14ac:dyDescent="0.2">
      <c r="A394" s="14" t="s">
        <v>93</v>
      </c>
      <c r="B394" s="107" t="s">
        <v>94</v>
      </c>
      <c r="C394" s="105"/>
      <c r="D394" s="105"/>
      <c r="E394" s="105"/>
      <c r="F394" s="105"/>
      <c r="G394" s="105"/>
      <c r="H394" s="43">
        <v>2336</v>
      </c>
      <c r="I394" s="194">
        <v>4620</v>
      </c>
      <c r="J394" s="193"/>
      <c r="K394" s="43">
        <v>4620</v>
      </c>
      <c r="L394" s="43">
        <v>4620</v>
      </c>
      <c r="M394" s="194">
        <v>4620</v>
      </c>
      <c r="N394" s="193"/>
    </row>
    <row r="395" spans="1:14" ht="51" x14ac:dyDescent="0.2">
      <c r="A395" s="15" t="s">
        <v>20</v>
      </c>
      <c r="B395" s="104" t="s">
        <v>21</v>
      </c>
      <c r="C395" s="105"/>
      <c r="D395" s="105"/>
      <c r="E395" s="105"/>
      <c r="F395" s="105"/>
      <c r="G395" s="105"/>
      <c r="H395" s="16">
        <v>2336</v>
      </c>
      <c r="I395" s="192">
        <v>4620</v>
      </c>
      <c r="J395" s="193"/>
      <c r="K395" s="16">
        <v>4620</v>
      </c>
      <c r="L395" s="16">
        <v>4620</v>
      </c>
      <c r="M395" s="192">
        <v>4620</v>
      </c>
      <c r="N395" s="193"/>
    </row>
    <row r="396" spans="1:14" ht="51" x14ac:dyDescent="0.2">
      <c r="A396" s="15" t="s">
        <v>53</v>
      </c>
      <c r="B396" s="104" t="s">
        <v>54</v>
      </c>
      <c r="C396" s="105"/>
      <c r="D396" s="105"/>
      <c r="E396" s="105"/>
      <c r="F396" s="105"/>
      <c r="G396" s="105"/>
      <c r="H396" s="16">
        <v>438.02</v>
      </c>
      <c r="I396" s="192">
        <v>1201.2</v>
      </c>
      <c r="J396" s="193"/>
      <c r="K396" s="16">
        <v>1201.2</v>
      </c>
      <c r="L396" s="16">
        <v>1201.2</v>
      </c>
      <c r="M396" s="192">
        <v>1201.2</v>
      </c>
      <c r="N396" s="193"/>
    </row>
    <row r="397" spans="1:14" ht="51" x14ac:dyDescent="0.2">
      <c r="A397" s="15" t="s">
        <v>55</v>
      </c>
      <c r="B397" s="104" t="s">
        <v>56</v>
      </c>
      <c r="C397" s="105"/>
      <c r="D397" s="105"/>
      <c r="E397" s="105"/>
      <c r="F397" s="105"/>
      <c r="G397" s="105"/>
      <c r="H397" s="16">
        <v>1897.98</v>
      </c>
      <c r="I397" s="192">
        <v>3418.8</v>
      </c>
      <c r="J397" s="193"/>
      <c r="K397" s="16">
        <v>3418.8</v>
      </c>
      <c r="L397" s="16">
        <v>6418.8</v>
      </c>
      <c r="M397" s="192">
        <v>3418.8</v>
      </c>
      <c r="N397" s="193"/>
    </row>
    <row r="398" spans="1:14" ht="63.75" x14ac:dyDescent="0.2">
      <c r="A398" s="38" t="s">
        <v>155</v>
      </c>
      <c r="B398" s="100" t="s">
        <v>156</v>
      </c>
      <c r="C398" s="101"/>
      <c r="D398" s="101"/>
      <c r="E398" s="101"/>
      <c r="F398" s="101"/>
      <c r="G398" s="101"/>
      <c r="H398" s="44">
        <v>5083.04</v>
      </c>
      <c r="I398" s="195">
        <v>7040.73</v>
      </c>
      <c r="J398" s="196"/>
      <c r="K398" s="44">
        <v>4842</v>
      </c>
      <c r="L398" s="44">
        <v>4842</v>
      </c>
      <c r="M398" s="195">
        <v>4842</v>
      </c>
      <c r="N398" s="196"/>
    </row>
    <row r="399" spans="1:14" ht="102" x14ac:dyDescent="0.2">
      <c r="A399" s="14" t="s">
        <v>89</v>
      </c>
      <c r="B399" s="107" t="s">
        <v>90</v>
      </c>
      <c r="C399" s="105"/>
      <c r="D399" s="105"/>
      <c r="E399" s="105"/>
      <c r="F399" s="105"/>
      <c r="G399" s="105"/>
      <c r="H399" s="43">
        <v>883.04</v>
      </c>
      <c r="I399" s="194">
        <v>2840.73</v>
      </c>
      <c r="J399" s="193"/>
      <c r="K399" s="43">
        <v>642</v>
      </c>
      <c r="L399" s="43">
        <v>642</v>
      </c>
      <c r="M399" s="194">
        <v>642</v>
      </c>
      <c r="N399" s="193"/>
    </row>
    <row r="400" spans="1:14" ht="51" x14ac:dyDescent="0.2">
      <c r="A400" s="15" t="s">
        <v>20</v>
      </c>
      <c r="B400" s="104" t="s">
        <v>21</v>
      </c>
      <c r="C400" s="105"/>
      <c r="D400" s="105"/>
      <c r="E400" s="105"/>
      <c r="F400" s="105"/>
      <c r="G400" s="105"/>
      <c r="H400" s="16">
        <v>690.43</v>
      </c>
      <c r="I400" s="192">
        <v>2470.73</v>
      </c>
      <c r="J400" s="193"/>
      <c r="K400" s="16">
        <v>642</v>
      </c>
      <c r="L400" s="16">
        <v>642</v>
      </c>
      <c r="M400" s="192">
        <v>642</v>
      </c>
      <c r="N400" s="193"/>
    </row>
    <row r="401" spans="1:14" ht="51" x14ac:dyDescent="0.2">
      <c r="A401" s="15" t="s">
        <v>55</v>
      </c>
      <c r="B401" s="104" t="s">
        <v>56</v>
      </c>
      <c r="C401" s="105"/>
      <c r="D401" s="105"/>
      <c r="E401" s="105"/>
      <c r="F401" s="105"/>
      <c r="G401" s="105"/>
      <c r="H401" s="16">
        <v>690.43</v>
      </c>
      <c r="I401" s="192">
        <v>2470.73</v>
      </c>
      <c r="J401" s="193"/>
      <c r="K401" s="16">
        <v>642</v>
      </c>
      <c r="L401" s="16">
        <v>642</v>
      </c>
      <c r="M401" s="192">
        <v>642</v>
      </c>
      <c r="N401" s="193"/>
    </row>
    <row r="402" spans="1:14" ht="76.5" x14ac:dyDescent="0.2">
      <c r="A402" s="15" t="s">
        <v>22</v>
      </c>
      <c r="B402" s="104" t="s">
        <v>23</v>
      </c>
      <c r="C402" s="105"/>
      <c r="D402" s="105"/>
      <c r="E402" s="105"/>
      <c r="F402" s="105"/>
      <c r="G402" s="105"/>
      <c r="H402" s="16">
        <v>192.61</v>
      </c>
      <c r="I402" s="192">
        <v>370</v>
      </c>
      <c r="J402" s="193"/>
      <c r="K402" s="16">
        <v>0</v>
      </c>
      <c r="L402" s="16">
        <v>0</v>
      </c>
      <c r="M402" s="192">
        <v>0</v>
      </c>
      <c r="N402" s="193"/>
    </row>
    <row r="403" spans="1:14" ht="102" x14ac:dyDescent="0.2">
      <c r="A403" s="15" t="s">
        <v>64</v>
      </c>
      <c r="B403" s="104" t="s">
        <v>65</v>
      </c>
      <c r="C403" s="105"/>
      <c r="D403" s="105"/>
      <c r="E403" s="105"/>
      <c r="F403" s="105"/>
      <c r="G403" s="105"/>
      <c r="H403" s="16">
        <v>192.61</v>
      </c>
      <c r="I403" s="192">
        <v>370</v>
      </c>
      <c r="J403" s="193"/>
      <c r="K403" s="16">
        <v>0</v>
      </c>
      <c r="L403" s="16">
        <v>0</v>
      </c>
      <c r="M403" s="192">
        <v>0</v>
      </c>
      <c r="N403" s="193"/>
    </row>
    <row r="404" spans="1:14" ht="63.75" x14ac:dyDescent="0.2">
      <c r="A404" s="14" t="s">
        <v>91</v>
      </c>
      <c r="B404" s="107" t="s">
        <v>92</v>
      </c>
      <c r="C404" s="105"/>
      <c r="D404" s="105"/>
      <c r="E404" s="105"/>
      <c r="F404" s="105"/>
      <c r="G404" s="105"/>
      <c r="H404" s="43">
        <v>4200</v>
      </c>
      <c r="I404" s="194">
        <v>4200</v>
      </c>
      <c r="J404" s="193"/>
      <c r="K404" s="43">
        <v>4200</v>
      </c>
      <c r="L404" s="43">
        <v>4200</v>
      </c>
      <c r="M404" s="194">
        <v>4200</v>
      </c>
      <c r="N404" s="193"/>
    </row>
    <row r="405" spans="1:14" ht="51" x14ac:dyDescent="0.2">
      <c r="A405" s="15" t="s">
        <v>20</v>
      </c>
      <c r="B405" s="104" t="s">
        <v>21</v>
      </c>
      <c r="C405" s="105"/>
      <c r="D405" s="105"/>
      <c r="E405" s="105"/>
      <c r="F405" s="105"/>
      <c r="G405" s="105"/>
      <c r="H405" s="16">
        <v>4200</v>
      </c>
      <c r="I405" s="192">
        <v>4200</v>
      </c>
      <c r="J405" s="193"/>
      <c r="K405" s="16">
        <v>4200</v>
      </c>
      <c r="L405" s="16">
        <v>4200</v>
      </c>
      <c r="M405" s="192">
        <v>4200</v>
      </c>
      <c r="N405" s="193"/>
    </row>
    <row r="406" spans="1:14" ht="51" x14ac:dyDescent="0.2">
      <c r="A406" s="15" t="s">
        <v>55</v>
      </c>
      <c r="B406" s="104" t="s">
        <v>56</v>
      </c>
      <c r="C406" s="105"/>
      <c r="D406" s="105"/>
      <c r="E406" s="105"/>
      <c r="F406" s="105"/>
      <c r="G406" s="105"/>
      <c r="H406" s="16">
        <v>4200</v>
      </c>
      <c r="I406" s="192">
        <v>4200</v>
      </c>
      <c r="J406" s="193"/>
      <c r="K406" s="16">
        <v>4200</v>
      </c>
      <c r="L406" s="16">
        <v>4200</v>
      </c>
      <c r="M406" s="192">
        <v>4200</v>
      </c>
      <c r="N406" s="193"/>
    </row>
    <row r="407" spans="1:14" ht="102" x14ac:dyDescent="0.2">
      <c r="A407" s="38" t="s">
        <v>157</v>
      </c>
      <c r="B407" s="100" t="s">
        <v>158</v>
      </c>
      <c r="C407" s="101"/>
      <c r="D407" s="101"/>
      <c r="E407" s="101"/>
      <c r="F407" s="101"/>
      <c r="G407" s="101"/>
      <c r="H407" s="44">
        <v>2026.05</v>
      </c>
      <c r="I407" s="195">
        <v>1500</v>
      </c>
      <c r="J407" s="196"/>
      <c r="K407" s="44">
        <v>1500</v>
      </c>
      <c r="L407" s="44">
        <v>1500</v>
      </c>
      <c r="M407" s="195">
        <v>1500</v>
      </c>
      <c r="N407" s="196"/>
    </row>
    <row r="408" spans="1:14" ht="102" x14ac:dyDescent="0.2">
      <c r="A408" s="14" t="s">
        <v>89</v>
      </c>
      <c r="B408" s="107" t="s">
        <v>90</v>
      </c>
      <c r="C408" s="105"/>
      <c r="D408" s="105"/>
      <c r="E408" s="105"/>
      <c r="F408" s="105"/>
      <c r="G408" s="105"/>
      <c r="H408" s="43">
        <v>2026.05</v>
      </c>
      <c r="I408" s="194">
        <v>1500</v>
      </c>
      <c r="J408" s="193"/>
      <c r="K408" s="43">
        <v>1500</v>
      </c>
      <c r="L408" s="43">
        <v>1500</v>
      </c>
      <c r="M408" s="194">
        <v>1500</v>
      </c>
      <c r="N408" s="193"/>
    </row>
    <row r="409" spans="1:14" ht="51" x14ac:dyDescent="0.2">
      <c r="A409" s="15" t="s">
        <v>20</v>
      </c>
      <c r="B409" s="104" t="s">
        <v>21</v>
      </c>
      <c r="C409" s="105"/>
      <c r="D409" s="105"/>
      <c r="E409" s="105"/>
      <c r="F409" s="105"/>
      <c r="G409" s="105"/>
      <c r="H409" s="16">
        <v>2026.05</v>
      </c>
      <c r="I409" s="192">
        <v>1500</v>
      </c>
      <c r="J409" s="193"/>
      <c r="K409" s="16">
        <v>1500</v>
      </c>
      <c r="L409" s="16">
        <v>1500</v>
      </c>
      <c r="M409" s="192">
        <v>1500</v>
      </c>
      <c r="N409" s="193"/>
    </row>
    <row r="410" spans="1:14" ht="114.75" x14ac:dyDescent="0.2">
      <c r="A410" s="15" t="s">
        <v>59</v>
      </c>
      <c r="B410" s="104" t="s">
        <v>60</v>
      </c>
      <c r="C410" s="105"/>
      <c r="D410" s="105"/>
      <c r="E410" s="105"/>
      <c r="F410" s="105"/>
      <c r="G410" s="105"/>
      <c r="H410" s="16">
        <v>2026.05</v>
      </c>
      <c r="I410" s="192">
        <v>1500</v>
      </c>
      <c r="J410" s="193"/>
      <c r="K410" s="16">
        <v>1500</v>
      </c>
      <c r="L410" s="16">
        <v>1500</v>
      </c>
      <c r="M410" s="192">
        <v>1500</v>
      </c>
      <c r="N410" s="193"/>
    </row>
    <row r="411" spans="1:14" ht="38.25" x14ac:dyDescent="0.2">
      <c r="A411" s="38" t="s">
        <v>159</v>
      </c>
      <c r="B411" s="100" t="s">
        <v>160</v>
      </c>
      <c r="C411" s="101"/>
      <c r="D411" s="101"/>
      <c r="E411" s="101"/>
      <c r="F411" s="101"/>
      <c r="G411" s="101"/>
      <c r="H411" s="44">
        <v>16441.16</v>
      </c>
      <c r="I411" s="195">
        <v>7500</v>
      </c>
      <c r="J411" s="196"/>
      <c r="K411" s="44">
        <v>7500</v>
      </c>
      <c r="L411" s="44">
        <v>7500</v>
      </c>
      <c r="M411" s="195">
        <v>7500</v>
      </c>
      <c r="N411" s="196"/>
    </row>
    <row r="412" spans="1:14" ht="102" x14ac:dyDescent="0.2">
      <c r="A412" s="14" t="s">
        <v>79</v>
      </c>
      <c r="B412" s="107" t="s">
        <v>80</v>
      </c>
      <c r="C412" s="105"/>
      <c r="D412" s="105"/>
      <c r="E412" s="105"/>
      <c r="F412" s="105"/>
      <c r="G412" s="105"/>
      <c r="H412" s="43">
        <v>16441.16</v>
      </c>
      <c r="I412" s="194">
        <v>7500</v>
      </c>
      <c r="J412" s="193"/>
      <c r="K412" s="43">
        <v>7500</v>
      </c>
      <c r="L412" s="43">
        <v>7500</v>
      </c>
      <c r="M412" s="194">
        <v>7500</v>
      </c>
      <c r="N412" s="193"/>
    </row>
    <row r="413" spans="1:14" ht="51" x14ac:dyDescent="0.2">
      <c r="A413" s="15" t="s">
        <v>20</v>
      </c>
      <c r="B413" s="104" t="s">
        <v>21</v>
      </c>
      <c r="C413" s="105"/>
      <c r="D413" s="105"/>
      <c r="E413" s="105"/>
      <c r="F413" s="105"/>
      <c r="G413" s="105"/>
      <c r="H413" s="16">
        <v>16441.16</v>
      </c>
      <c r="I413" s="192">
        <v>7500</v>
      </c>
      <c r="J413" s="193"/>
      <c r="K413" s="16">
        <v>7500</v>
      </c>
      <c r="L413" s="16">
        <v>7500</v>
      </c>
      <c r="M413" s="192">
        <v>7500</v>
      </c>
      <c r="N413" s="193"/>
    </row>
    <row r="414" spans="1:14" ht="51" x14ac:dyDescent="0.2">
      <c r="A414" s="15" t="s">
        <v>55</v>
      </c>
      <c r="B414" s="104" t="s">
        <v>56</v>
      </c>
      <c r="C414" s="105"/>
      <c r="D414" s="105"/>
      <c r="E414" s="105"/>
      <c r="F414" s="105"/>
      <c r="G414" s="105"/>
      <c r="H414" s="16">
        <v>16441.16</v>
      </c>
      <c r="I414" s="192">
        <v>7500</v>
      </c>
      <c r="J414" s="193"/>
      <c r="K414" s="16">
        <v>7500</v>
      </c>
      <c r="L414" s="16">
        <v>7500</v>
      </c>
      <c r="M414" s="192">
        <v>7500</v>
      </c>
      <c r="N414" s="193"/>
    </row>
    <row r="415" spans="1:14" ht="38.25" x14ac:dyDescent="0.2">
      <c r="A415" s="38" t="s">
        <v>161</v>
      </c>
      <c r="B415" s="100" t="s">
        <v>162</v>
      </c>
      <c r="C415" s="101"/>
      <c r="D415" s="101"/>
      <c r="E415" s="101"/>
      <c r="F415" s="101"/>
      <c r="G415" s="101"/>
      <c r="H415" s="44">
        <v>0</v>
      </c>
      <c r="I415" s="195">
        <v>900</v>
      </c>
      <c r="J415" s="196"/>
      <c r="K415" s="44">
        <v>900</v>
      </c>
      <c r="L415" s="44">
        <v>900</v>
      </c>
      <c r="M415" s="195">
        <v>900</v>
      </c>
      <c r="N415" s="196"/>
    </row>
    <row r="416" spans="1:14" ht="63.75" x14ac:dyDescent="0.2">
      <c r="A416" s="14" t="s">
        <v>75</v>
      </c>
      <c r="B416" s="107" t="s">
        <v>76</v>
      </c>
      <c r="C416" s="105"/>
      <c r="D416" s="105"/>
      <c r="E416" s="105"/>
      <c r="F416" s="105"/>
      <c r="G416" s="105"/>
      <c r="H416" s="43">
        <v>0</v>
      </c>
      <c r="I416" s="194">
        <v>900</v>
      </c>
      <c r="J416" s="193"/>
      <c r="K416" s="43">
        <v>900</v>
      </c>
      <c r="L416" s="43">
        <v>900</v>
      </c>
      <c r="M416" s="194">
        <v>900</v>
      </c>
      <c r="N416" s="193"/>
    </row>
    <row r="417" spans="1:14" ht="51" x14ac:dyDescent="0.2">
      <c r="A417" s="15" t="s">
        <v>20</v>
      </c>
      <c r="B417" s="104" t="s">
        <v>21</v>
      </c>
      <c r="C417" s="105"/>
      <c r="D417" s="105"/>
      <c r="E417" s="105"/>
      <c r="F417" s="105"/>
      <c r="G417" s="105"/>
      <c r="H417" s="16">
        <v>0</v>
      </c>
      <c r="I417" s="192">
        <v>900</v>
      </c>
      <c r="J417" s="193"/>
      <c r="K417" s="16">
        <v>900</v>
      </c>
      <c r="L417" s="16">
        <v>900</v>
      </c>
      <c r="M417" s="192">
        <v>900</v>
      </c>
      <c r="N417" s="193"/>
    </row>
    <row r="418" spans="1:14" ht="51" x14ac:dyDescent="0.2">
      <c r="A418" s="15" t="s">
        <v>55</v>
      </c>
      <c r="B418" s="104" t="s">
        <v>56</v>
      </c>
      <c r="C418" s="105"/>
      <c r="D418" s="105"/>
      <c r="E418" s="105"/>
      <c r="F418" s="105"/>
      <c r="G418" s="105"/>
      <c r="H418" s="16">
        <v>0</v>
      </c>
      <c r="I418" s="192">
        <v>900</v>
      </c>
      <c r="J418" s="193"/>
      <c r="K418" s="16">
        <v>900</v>
      </c>
      <c r="L418" s="16">
        <v>900</v>
      </c>
      <c r="M418" s="192">
        <v>900</v>
      </c>
      <c r="N418" s="193"/>
    </row>
    <row r="419" spans="1:14" ht="38.25" x14ac:dyDescent="0.2">
      <c r="A419" s="38" t="s">
        <v>163</v>
      </c>
      <c r="B419" s="100" t="s">
        <v>164</v>
      </c>
      <c r="C419" s="101"/>
      <c r="D419" s="101"/>
      <c r="E419" s="101"/>
      <c r="F419" s="101"/>
      <c r="G419" s="101"/>
      <c r="H419" s="44">
        <v>330</v>
      </c>
      <c r="I419" s="195">
        <v>900</v>
      </c>
      <c r="J419" s="196"/>
      <c r="K419" s="44">
        <v>800</v>
      </c>
      <c r="L419" s="44">
        <v>800</v>
      </c>
      <c r="M419" s="195">
        <v>800</v>
      </c>
      <c r="N419" s="196"/>
    </row>
    <row r="420" spans="1:14" ht="63.75" x14ac:dyDescent="0.2">
      <c r="A420" s="14" t="s">
        <v>91</v>
      </c>
      <c r="B420" s="107" t="s">
        <v>92</v>
      </c>
      <c r="C420" s="105"/>
      <c r="D420" s="105"/>
      <c r="E420" s="105"/>
      <c r="F420" s="105"/>
      <c r="G420" s="105"/>
      <c r="H420" s="43">
        <v>330</v>
      </c>
      <c r="I420" s="194">
        <v>900</v>
      </c>
      <c r="J420" s="193"/>
      <c r="K420" s="43">
        <v>800</v>
      </c>
      <c r="L420" s="43">
        <v>800</v>
      </c>
      <c r="M420" s="194">
        <v>800</v>
      </c>
      <c r="N420" s="193"/>
    </row>
    <row r="421" spans="1:14" ht="51" x14ac:dyDescent="0.2">
      <c r="A421" s="15" t="s">
        <v>20</v>
      </c>
      <c r="B421" s="104" t="s">
        <v>21</v>
      </c>
      <c r="C421" s="105"/>
      <c r="D421" s="105"/>
      <c r="E421" s="105"/>
      <c r="F421" s="105"/>
      <c r="G421" s="105"/>
      <c r="H421" s="16">
        <v>330</v>
      </c>
      <c r="I421" s="192">
        <v>900</v>
      </c>
      <c r="J421" s="193"/>
      <c r="K421" s="16">
        <v>800</v>
      </c>
      <c r="L421" s="16">
        <v>800</v>
      </c>
      <c r="M421" s="192">
        <v>800</v>
      </c>
      <c r="N421" s="193"/>
    </row>
    <row r="422" spans="1:14" ht="51" x14ac:dyDescent="0.2">
      <c r="A422" s="15" t="s">
        <v>55</v>
      </c>
      <c r="B422" s="104" t="s">
        <v>56</v>
      </c>
      <c r="C422" s="105"/>
      <c r="D422" s="105"/>
      <c r="E422" s="105"/>
      <c r="F422" s="105"/>
      <c r="G422" s="105"/>
      <c r="H422" s="16">
        <v>330</v>
      </c>
      <c r="I422" s="192">
        <v>900</v>
      </c>
      <c r="J422" s="193"/>
      <c r="K422" s="16">
        <v>800</v>
      </c>
      <c r="L422" s="16">
        <v>800</v>
      </c>
      <c r="M422" s="192">
        <v>800</v>
      </c>
      <c r="N422" s="193"/>
    </row>
    <row r="423" spans="1:14" ht="38.25" x14ac:dyDescent="0.2">
      <c r="A423" s="38" t="s">
        <v>165</v>
      </c>
      <c r="B423" s="100" t="s">
        <v>166</v>
      </c>
      <c r="C423" s="101"/>
      <c r="D423" s="101"/>
      <c r="E423" s="101"/>
      <c r="F423" s="101"/>
      <c r="G423" s="101"/>
      <c r="H423" s="44">
        <v>929.06</v>
      </c>
      <c r="I423" s="195">
        <v>1300</v>
      </c>
      <c r="J423" s="196"/>
      <c r="K423" s="44">
        <v>1300</v>
      </c>
      <c r="L423" s="44">
        <v>1300</v>
      </c>
      <c r="M423" s="195">
        <v>1300</v>
      </c>
      <c r="N423" s="196"/>
    </row>
    <row r="424" spans="1:14" ht="51" x14ac:dyDescent="0.2">
      <c r="A424" s="14" t="s">
        <v>71</v>
      </c>
      <c r="B424" s="107" t="s">
        <v>72</v>
      </c>
      <c r="C424" s="105"/>
      <c r="D424" s="105"/>
      <c r="E424" s="105"/>
      <c r="F424" s="105"/>
      <c r="G424" s="105"/>
      <c r="H424" s="43">
        <v>929.06</v>
      </c>
      <c r="I424" s="194">
        <v>1300</v>
      </c>
      <c r="J424" s="193"/>
      <c r="K424" s="43">
        <v>1300</v>
      </c>
      <c r="L424" s="43">
        <v>1300</v>
      </c>
      <c r="M424" s="194">
        <v>1300</v>
      </c>
      <c r="N424" s="193"/>
    </row>
    <row r="425" spans="1:14" ht="51" x14ac:dyDescent="0.2">
      <c r="A425" s="15" t="s">
        <v>20</v>
      </c>
      <c r="B425" s="104" t="s">
        <v>21</v>
      </c>
      <c r="C425" s="105"/>
      <c r="D425" s="105"/>
      <c r="E425" s="105"/>
      <c r="F425" s="105"/>
      <c r="G425" s="105"/>
      <c r="H425" s="16">
        <v>929.06</v>
      </c>
      <c r="I425" s="192">
        <v>1300</v>
      </c>
      <c r="J425" s="193"/>
      <c r="K425" s="16">
        <v>1300</v>
      </c>
      <c r="L425" s="16">
        <v>1300</v>
      </c>
      <c r="M425" s="192">
        <v>1300</v>
      </c>
      <c r="N425" s="193"/>
    </row>
    <row r="426" spans="1:14" ht="51" x14ac:dyDescent="0.2">
      <c r="A426" s="15" t="s">
        <v>55</v>
      </c>
      <c r="B426" s="104" t="s">
        <v>56</v>
      </c>
      <c r="C426" s="105"/>
      <c r="D426" s="105"/>
      <c r="E426" s="105"/>
      <c r="F426" s="105"/>
      <c r="G426" s="105"/>
      <c r="H426" s="16">
        <v>929.06</v>
      </c>
      <c r="I426" s="192">
        <v>1300</v>
      </c>
      <c r="J426" s="193"/>
      <c r="K426" s="16">
        <v>1300</v>
      </c>
      <c r="L426" s="16">
        <v>1300</v>
      </c>
      <c r="M426" s="192">
        <v>1300</v>
      </c>
      <c r="N426" s="193"/>
    </row>
    <row r="427" spans="1:14" ht="76.5" x14ac:dyDescent="0.2">
      <c r="A427" s="15" t="s">
        <v>22</v>
      </c>
      <c r="B427" s="104" t="s">
        <v>23</v>
      </c>
      <c r="C427" s="105"/>
      <c r="D427" s="105"/>
      <c r="E427" s="105"/>
      <c r="F427" s="105"/>
      <c r="G427" s="105"/>
      <c r="H427" s="16">
        <v>0</v>
      </c>
      <c r="I427" s="192">
        <v>0</v>
      </c>
      <c r="J427" s="193"/>
      <c r="K427" s="16">
        <v>0</v>
      </c>
      <c r="L427" s="16">
        <v>0</v>
      </c>
      <c r="M427" s="192">
        <v>0</v>
      </c>
      <c r="N427" s="193"/>
    </row>
    <row r="428" spans="1:14" ht="102" x14ac:dyDescent="0.2">
      <c r="A428" s="15" t="s">
        <v>64</v>
      </c>
      <c r="B428" s="104" t="s">
        <v>65</v>
      </c>
      <c r="C428" s="105"/>
      <c r="D428" s="105"/>
      <c r="E428" s="105"/>
      <c r="F428" s="105"/>
      <c r="G428" s="105"/>
      <c r="H428" s="16">
        <v>0</v>
      </c>
      <c r="I428" s="192">
        <v>0</v>
      </c>
      <c r="J428" s="193"/>
      <c r="K428" s="16">
        <v>0</v>
      </c>
      <c r="L428" s="16">
        <v>0</v>
      </c>
      <c r="M428" s="192">
        <v>0</v>
      </c>
      <c r="N428" s="193"/>
    </row>
    <row r="429" spans="1:14" ht="127.5" x14ac:dyDescent="0.2">
      <c r="A429" s="38" t="s">
        <v>167</v>
      </c>
      <c r="B429" s="100" t="s">
        <v>168</v>
      </c>
      <c r="C429" s="101"/>
      <c r="D429" s="101"/>
      <c r="E429" s="101"/>
      <c r="F429" s="101"/>
      <c r="G429" s="101"/>
      <c r="H429" s="44">
        <v>0</v>
      </c>
      <c r="I429" s="195">
        <v>0</v>
      </c>
      <c r="J429" s="196"/>
      <c r="K429" s="44">
        <v>0</v>
      </c>
      <c r="L429" s="44">
        <v>0</v>
      </c>
      <c r="M429" s="195">
        <v>0</v>
      </c>
      <c r="N429" s="196"/>
    </row>
    <row r="430" spans="1:14" ht="51" x14ac:dyDescent="0.2">
      <c r="A430" s="14" t="s">
        <v>103</v>
      </c>
      <c r="B430" s="107" t="s">
        <v>104</v>
      </c>
      <c r="C430" s="105"/>
      <c r="D430" s="105"/>
      <c r="E430" s="105"/>
      <c r="F430" s="105"/>
      <c r="G430" s="105"/>
      <c r="H430" s="43">
        <v>0</v>
      </c>
      <c r="I430" s="194">
        <v>0</v>
      </c>
      <c r="J430" s="193"/>
      <c r="K430" s="43">
        <v>0</v>
      </c>
      <c r="L430" s="43">
        <v>0</v>
      </c>
      <c r="M430" s="194">
        <v>0</v>
      </c>
      <c r="N430" s="193"/>
    </row>
    <row r="431" spans="1:14" ht="51" x14ac:dyDescent="0.2">
      <c r="A431" s="15" t="s">
        <v>20</v>
      </c>
      <c r="B431" s="104" t="s">
        <v>21</v>
      </c>
      <c r="C431" s="105"/>
      <c r="D431" s="105"/>
      <c r="E431" s="105"/>
      <c r="F431" s="105"/>
      <c r="G431" s="105"/>
      <c r="H431" s="16">
        <v>0</v>
      </c>
      <c r="I431" s="192">
        <v>0</v>
      </c>
      <c r="J431" s="193"/>
      <c r="K431" s="16">
        <v>0</v>
      </c>
      <c r="L431" s="16">
        <v>0</v>
      </c>
      <c r="M431" s="192">
        <v>0</v>
      </c>
      <c r="N431" s="193"/>
    </row>
    <row r="432" spans="1:14" ht="51" x14ac:dyDescent="0.2">
      <c r="A432" s="15" t="s">
        <v>55</v>
      </c>
      <c r="B432" s="104" t="s">
        <v>56</v>
      </c>
      <c r="C432" s="105"/>
      <c r="D432" s="105"/>
      <c r="E432" s="105"/>
      <c r="F432" s="105"/>
      <c r="G432" s="105"/>
      <c r="H432" s="16">
        <v>0</v>
      </c>
      <c r="I432" s="192">
        <v>0</v>
      </c>
      <c r="J432" s="193"/>
      <c r="K432" s="16">
        <v>0</v>
      </c>
      <c r="L432" s="16">
        <v>0</v>
      </c>
      <c r="M432" s="192">
        <v>0</v>
      </c>
      <c r="N432" s="193"/>
    </row>
    <row r="433" spans="1:14" ht="38.25" x14ac:dyDescent="0.2">
      <c r="A433" s="38" t="s">
        <v>169</v>
      </c>
      <c r="B433" s="100" t="s">
        <v>170</v>
      </c>
      <c r="C433" s="101"/>
      <c r="D433" s="101"/>
      <c r="E433" s="101"/>
      <c r="F433" s="101"/>
      <c r="G433" s="101"/>
      <c r="H433" s="44">
        <v>5089.97</v>
      </c>
      <c r="I433" s="195">
        <v>6000</v>
      </c>
      <c r="J433" s="196"/>
      <c r="K433" s="44">
        <v>6000</v>
      </c>
      <c r="L433" s="44">
        <v>6000</v>
      </c>
      <c r="M433" s="195">
        <v>6000</v>
      </c>
      <c r="N433" s="196"/>
    </row>
    <row r="434" spans="1:14" ht="102" x14ac:dyDescent="0.2">
      <c r="A434" s="14" t="s">
        <v>89</v>
      </c>
      <c r="B434" s="107" t="s">
        <v>90</v>
      </c>
      <c r="C434" s="105"/>
      <c r="D434" s="105"/>
      <c r="E434" s="105"/>
      <c r="F434" s="105"/>
      <c r="G434" s="105"/>
      <c r="H434" s="43">
        <v>5089.97</v>
      </c>
      <c r="I434" s="194">
        <v>6000</v>
      </c>
      <c r="J434" s="193"/>
      <c r="K434" s="43">
        <v>6000</v>
      </c>
      <c r="L434" s="43">
        <v>6000</v>
      </c>
      <c r="M434" s="194">
        <v>6000</v>
      </c>
      <c r="N434" s="193"/>
    </row>
    <row r="435" spans="1:14" ht="51" x14ac:dyDescent="0.2">
      <c r="A435" s="15" t="s">
        <v>20</v>
      </c>
      <c r="B435" s="104" t="s">
        <v>21</v>
      </c>
      <c r="C435" s="105"/>
      <c r="D435" s="105"/>
      <c r="E435" s="105"/>
      <c r="F435" s="105"/>
      <c r="G435" s="105"/>
      <c r="H435" s="16">
        <v>5089.97</v>
      </c>
      <c r="I435" s="192">
        <v>6000</v>
      </c>
      <c r="J435" s="193"/>
      <c r="K435" s="16">
        <v>6000</v>
      </c>
      <c r="L435" s="16">
        <v>6000</v>
      </c>
      <c r="M435" s="192">
        <v>6000</v>
      </c>
      <c r="N435" s="193"/>
    </row>
    <row r="436" spans="1:14" ht="51" x14ac:dyDescent="0.2">
      <c r="A436" s="15" t="s">
        <v>55</v>
      </c>
      <c r="B436" s="104" t="s">
        <v>56</v>
      </c>
      <c r="C436" s="105"/>
      <c r="D436" s="105"/>
      <c r="E436" s="105"/>
      <c r="F436" s="105"/>
      <c r="G436" s="105"/>
      <c r="H436" s="16">
        <v>5089.97</v>
      </c>
      <c r="I436" s="192">
        <v>6000</v>
      </c>
      <c r="J436" s="193"/>
      <c r="K436" s="16">
        <v>6000</v>
      </c>
      <c r="L436" s="16">
        <v>6000</v>
      </c>
      <c r="M436" s="192">
        <v>6000</v>
      </c>
      <c r="N436" s="193"/>
    </row>
    <row r="437" spans="1:14" ht="89.25" x14ac:dyDescent="0.2">
      <c r="A437" s="39" t="s">
        <v>171</v>
      </c>
      <c r="B437" s="102" t="s">
        <v>136</v>
      </c>
      <c r="C437" s="103"/>
      <c r="D437" s="103"/>
      <c r="E437" s="103"/>
      <c r="F437" s="103"/>
      <c r="G437" s="103"/>
      <c r="H437" s="45">
        <f>H438+H442+H446+H450+H454</f>
        <v>105926.05</v>
      </c>
      <c r="I437" s="197">
        <f>I438+I442+I446+I450+I454</f>
        <v>105165.59</v>
      </c>
      <c r="J437" s="198"/>
      <c r="K437" s="45">
        <f>K438+K442+K446+K450+K454+K458</f>
        <v>107059.08</v>
      </c>
      <c r="L437" s="45">
        <f>L438+L442+L446+L450+L454+L458</f>
        <v>107059.08</v>
      </c>
      <c r="M437" s="197">
        <f>M438+M442+M446+M450+M454+M458</f>
        <v>107059.08</v>
      </c>
      <c r="N437" s="198"/>
    </row>
    <row r="438" spans="1:14" ht="38.25" x14ac:dyDescent="0.2">
      <c r="A438" s="38" t="s">
        <v>172</v>
      </c>
      <c r="B438" s="100" t="s">
        <v>173</v>
      </c>
      <c r="C438" s="101"/>
      <c r="D438" s="101"/>
      <c r="E438" s="101"/>
      <c r="F438" s="101"/>
      <c r="G438" s="101"/>
      <c r="H438" s="44">
        <v>2468.6999999999998</v>
      </c>
      <c r="I438" s="195">
        <v>2884</v>
      </c>
      <c r="J438" s="196"/>
      <c r="K438" s="44">
        <v>3504.6</v>
      </c>
      <c r="L438" s="44">
        <v>3504.6</v>
      </c>
      <c r="M438" s="195">
        <v>3504.6</v>
      </c>
      <c r="N438" s="196"/>
    </row>
    <row r="439" spans="1:14" ht="51" x14ac:dyDescent="0.2">
      <c r="A439" s="14" t="s">
        <v>71</v>
      </c>
      <c r="B439" s="107" t="s">
        <v>72</v>
      </c>
      <c r="C439" s="105"/>
      <c r="D439" s="105"/>
      <c r="E439" s="105"/>
      <c r="F439" s="105"/>
      <c r="G439" s="105"/>
      <c r="H439" s="43">
        <v>2468.6999999999998</v>
      </c>
      <c r="I439" s="194">
        <v>2884</v>
      </c>
      <c r="J439" s="193"/>
      <c r="K439" s="43">
        <v>3504.6</v>
      </c>
      <c r="L439" s="43">
        <v>3504.6</v>
      </c>
      <c r="M439" s="194">
        <v>3504.6</v>
      </c>
      <c r="N439" s="193"/>
    </row>
    <row r="440" spans="1:14" ht="51" x14ac:dyDescent="0.2">
      <c r="A440" s="15" t="s">
        <v>20</v>
      </c>
      <c r="B440" s="104" t="s">
        <v>21</v>
      </c>
      <c r="C440" s="105"/>
      <c r="D440" s="105"/>
      <c r="E440" s="105"/>
      <c r="F440" s="105"/>
      <c r="G440" s="105"/>
      <c r="H440" s="16">
        <v>2468.6999999999998</v>
      </c>
      <c r="I440" s="192">
        <v>2884</v>
      </c>
      <c r="J440" s="193"/>
      <c r="K440" s="16">
        <v>3504.6</v>
      </c>
      <c r="L440" s="16">
        <v>3504.6</v>
      </c>
      <c r="M440" s="192">
        <v>3504.6</v>
      </c>
      <c r="N440" s="193"/>
    </row>
    <row r="441" spans="1:14" ht="51" x14ac:dyDescent="0.2">
      <c r="A441" s="15" t="s">
        <v>53</v>
      </c>
      <c r="B441" s="104" t="s">
        <v>54</v>
      </c>
      <c r="C441" s="105"/>
      <c r="D441" s="105"/>
      <c r="E441" s="105"/>
      <c r="F441" s="105"/>
      <c r="G441" s="105"/>
      <c r="H441" s="16">
        <v>2468.6999999999998</v>
      </c>
      <c r="I441" s="192">
        <v>2884</v>
      </c>
      <c r="J441" s="193"/>
      <c r="K441" s="16">
        <v>3504.6</v>
      </c>
      <c r="L441" s="16">
        <v>3504.6</v>
      </c>
      <c r="M441" s="192">
        <v>3504.6</v>
      </c>
      <c r="N441" s="193"/>
    </row>
    <row r="442" spans="1:14" ht="38.25" x14ac:dyDescent="0.2">
      <c r="A442" s="38" t="s">
        <v>174</v>
      </c>
      <c r="B442" s="100" t="s">
        <v>175</v>
      </c>
      <c r="C442" s="101"/>
      <c r="D442" s="101"/>
      <c r="E442" s="101"/>
      <c r="F442" s="101"/>
      <c r="G442" s="101"/>
      <c r="H442" s="44">
        <v>232</v>
      </c>
      <c r="I442" s="195">
        <v>194</v>
      </c>
      <c r="J442" s="196"/>
      <c r="K442" s="44">
        <v>194</v>
      </c>
      <c r="L442" s="44">
        <v>194</v>
      </c>
      <c r="M442" s="195">
        <v>194</v>
      </c>
      <c r="N442" s="196"/>
    </row>
    <row r="443" spans="1:14" ht="102" x14ac:dyDescent="0.2">
      <c r="A443" s="14" t="s">
        <v>89</v>
      </c>
      <c r="B443" s="107" t="s">
        <v>90</v>
      </c>
      <c r="C443" s="105"/>
      <c r="D443" s="105"/>
      <c r="E443" s="105"/>
      <c r="F443" s="105"/>
      <c r="G443" s="105"/>
      <c r="H443" s="43">
        <v>232</v>
      </c>
      <c r="I443" s="194">
        <v>194</v>
      </c>
      <c r="J443" s="193"/>
      <c r="K443" s="43">
        <v>194</v>
      </c>
      <c r="L443" s="43">
        <v>194</v>
      </c>
      <c r="M443" s="194">
        <v>194</v>
      </c>
      <c r="N443" s="193"/>
    </row>
    <row r="444" spans="1:14" ht="51" x14ac:dyDescent="0.2">
      <c r="A444" s="15" t="s">
        <v>20</v>
      </c>
      <c r="B444" s="104" t="s">
        <v>21</v>
      </c>
      <c r="C444" s="105"/>
      <c r="D444" s="105"/>
      <c r="E444" s="105"/>
      <c r="F444" s="105"/>
      <c r="G444" s="105"/>
      <c r="H444" s="16">
        <v>232</v>
      </c>
      <c r="I444" s="192">
        <v>194</v>
      </c>
      <c r="J444" s="193"/>
      <c r="K444" s="16">
        <v>194</v>
      </c>
      <c r="L444" s="16">
        <v>194</v>
      </c>
      <c r="M444" s="192">
        <v>194</v>
      </c>
      <c r="N444" s="193"/>
    </row>
    <row r="445" spans="1:14" ht="51" x14ac:dyDescent="0.2">
      <c r="A445" s="15" t="s">
        <v>55</v>
      </c>
      <c r="B445" s="104" t="s">
        <v>56</v>
      </c>
      <c r="C445" s="105"/>
      <c r="D445" s="105"/>
      <c r="E445" s="105"/>
      <c r="F445" s="105"/>
      <c r="G445" s="105"/>
      <c r="H445" s="16">
        <v>232</v>
      </c>
      <c r="I445" s="192">
        <v>194</v>
      </c>
      <c r="J445" s="193"/>
      <c r="K445" s="16">
        <v>194</v>
      </c>
      <c r="L445" s="16">
        <v>194</v>
      </c>
      <c r="M445" s="192">
        <v>194</v>
      </c>
      <c r="N445" s="193"/>
    </row>
    <row r="446" spans="1:14" ht="51" x14ac:dyDescent="0.2">
      <c r="A446" s="38" t="s">
        <v>176</v>
      </c>
      <c r="B446" s="100" t="s">
        <v>177</v>
      </c>
      <c r="C446" s="101"/>
      <c r="D446" s="101"/>
      <c r="E446" s="101"/>
      <c r="F446" s="101"/>
      <c r="G446" s="101"/>
      <c r="H446" s="44">
        <v>102177.25</v>
      </c>
      <c r="I446" s="195">
        <v>100000</v>
      </c>
      <c r="J446" s="196"/>
      <c r="K446" s="44">
        <v>100000</v>
      </c>
      <c r="L446" s="44">
        <v>100000</v>
      </c>
      <c r="M446" s="195">
        <v>100000</v>
      </c>
      <c r="N446" s="196"/>
    </row>
    <row r="447" spans="1:14" ht="102" x14ac:dyDescent="0.2">
      <c r="A447" s="14" t="s">
        <v>89</v>
      </c>
      <c r="B447" s="107" t="s">
        <v>90</v>
      </c>
      <c r="C447" s="105"/>
      <c r="D447" s="105"/>
      <c r="E447" s="105"/>
      <c r="F447" s="105"/>
      <c r="G447" s="105"/>
      <c r="H447" s="43">
        <v>102177.25</v>
      </c>
      <c r="I447" s="194">
        <v>100000</v>
      </c>
      <c r="J447" s="193"/>
      <c r="K447" s="43">
        <v>100000</v>
      </c>
      <c r="L447" s="43">
        <v>100000</v>
      </c>
      <c r="M447" s="194">
        <v>100000</v>
      </c>
      <c r="N447" s="193"/>
    </row>
    <row r="448" spans="1:14" ht="51" x14ac:dyDescent="0.2">
      <c r="A448" s="15" t="s">
        <v>20</v>
      </c>
      <c r="B448" s="104" t="s">
        <v>21</v>
      </c>
      <c r="C448" s="105"/>
      <c r="D448" s="105"/>
      <c r="E448" s="105"/>
      <c r="F448" s="105"/>
      <c r="G448" s="105"/>
      <c r="H448" s="16">
        <v>102177.25</v>
      </c>
      <c r="I448" s="192">
        <v>100000</v>
      </c>
      <c r="J448" s="193"/>
      <c r="K448" s="16">
        <v>100000</v>
      </c>
      <c r="L448" s="16">
        <v>100000</v>
      </c>
      <c r="M448" s="192">
        <v>100000</v>
      </c>
      <c r="N448" s="193"/>
    </row>
    <row r="449" spans="1:14" ht="51" x14ac:dyDescent="0.2">
      <c r="A449" s="15" t="s">
        <v>55</v>
      </c>
      <c r="B449" s="104" t="s">
        <v>56</v>
      </c>
      <c r="C449" s="105"/>
      <c r="D449" s="105"/>
      <c r="E449" s="105"/>
      <c r="F449" s="105"/>
      <c r="G449" s="105"/>
      <c r="H449" s="16">
        <v>102177.25</v>
      </c>
      <c r="I449" s="192">
        <v>100000</v>
      </c>
      <c r="J449" s="193"/>
      <c r="K449" s="16">
        <v>100000</v>
      </c>
      <c r="L449" s="16">
        <v>100000</v>
      </c>
      <c r="M449" s="192">
        <v>100000</v>
      </c>
      <c r="N449" s="193"/>
    </row>
    <row r="450" spans="1:14" ht="76.5" x14ac:dyDescent="0.2">
      <c r="A450" s="38" t="s">
        <v>178</v>
      </c>
      <c r="B450" s="100" t="s">
        <v>179</v>
      </c>
      <c r="C450" s="101"/>
      <c r="D450" s="101"/>
      <c r="E450" s="101"/>
      <c r="F450" s="101"/>
      <c r="G450" s="101"/>
      <c r="H450" s="44">
        <v>1048.0999999999999</v>
      </c>
      <c r="I450" s="195">
        <v>1189.6500000000001</v>
      </c>
      <c r="J450" s="196"/>
      <c r="K450" s="44">
        <v>1189.6500000000001</v>
      </c>
      <c r="L450" s="44">
        <v>1189.6500000000001</v>
      </c>
      <c r="M450" s="195">
        <v>1189.6500000000001</v>
      </c>
      <c r="N450" s="196"/>
    </row>
    <row r="451" spans="1:14" ht="102" x14ac:dyDescent="0.2">
      <c r="A451" s="14" t="s">
        <v>89</v>
      </c>
      <c r="B451" s="107" t="s">
        <v>90</v>
      </c>
      <c r="C451" s="105"/>
      <c r="D451" s="105"/>
      <c r="E451" s="105"/>
      <c r="F451" s="105"/>
      <c r="G451" s="105"/>
      <c r="H451" s="43">
        <v>1048.0999999999999</v>
      </c>
      <c r="I451" s="194">
        <v>1189.6500000000001</v>
      </c>
      <c r="J451" s="193"/>
      <c r="K451" s="43">
        <v>1189.6500000000001</v>
      </c>
      <c r="L451" s="43">
        <v>1189.6500000000001</v>
      </c>
      <c r="M451" s="194">
        <v>1189.6500000000001</v>
      </c>
      <c r="N451" s="193"/>
    </row>
    <row r="452" spans="1:14" ht="51" x14ac:dyDescent="0.2">
      <c r="A452" s="15" t="s">
        <v>20</v>
      </c>
      <c r="B452" s="104" t="s">
        <v>21</v>
      </c>
      <c r="C452" s="105"/>
      <c r="D452" s="105"/>
      <c r="E452" s="105"/>
      <c r="F452" s="105"/>
      <c r="G452" s="105"/>
      <c r="H452" s="16">
        <v>1048.0999999999999</v>
      </c>
      <c r="I452" s="192">
        <v>1189.6500000000001</v>
      </c>
      <c r="J452" s="193"/>
      <c r="K452" s="16">
        <v>1189.6500000000001</v>
      </c>
      <c r="L452" s="16">
        <v>1189.6500000000001</v>
      </c>
      <c r="M452" s="192">
        <v>1189.6500000000001</v>
      </c>
      <c r="N452" s="193"/>
    </row>
    <row r="453" spans="1:14" ht="38.25" x14ac:dyDescent="0.2">
      <c r="A453" s="15" t="s">
        <v>61</v>
      </c>
      <c r="B453" s="104" t="s">
        <v>233</v>
      </c>
      <c r="C453" s="105"/>
      <c r="D453" s="105"/>
      <c r="E453" s="105"/>
      <c r="F453" s="105"/>
      <c r="G453" s="105"/>
      <c r="H453" s="16">
        <v>1048.0999999999999</v>
      </c>
      <c r="I453" s="192">
        <v>1189.6500000000001</v>
      </c>
      <c r="J453" s="193"/>
      <c r="K453" s="16">
        <v>1189.6500000000001</v>
      </c>
      <c r="L453" s="16">
        <v>1189.6500000000001</v>
      </c>
      <c r="M453" s="192">
        <v>1189.6500000000001</v>
      </c>
      <c r="N453" s="193"/>
    </row>
    <row r="454" spans="1:14" ht="38.25" x14ac:dyDescent="0.2">
      <c r="A454" s="38" t="s">
        <v>180</v>
      </c>
      <c r="B454" s="100" t="s">
        <v>181</v>
      </c>
      <c r="C454" s="101"/>
      <c r="D454" s="101"/>
      <c r="E454" s="101"/>
      <c r="F454" s="101"/>
      <c r="G454" s="101"/>
      <c r="H454" s="44">
        <v>0</v>
      </c>
      <c r="I454" s="195">
        <v>897.94</v>
      </c>
      <c r="J454" s="196"/>
      <c r="K454" s="44">
        <v>0</v>
      </c>
      <c r="L454" s="44">
        <v>0</v>
      </c>
      <c r="M454" s="195">
        <v>0</v>
      </c>
      <c r="N454" s="196"/>
    </row>
    <row r="455" spans="1:14" ht="51" x14ac:dyDescent="0.2">
      <c r="A455" s="14" t="s">
        <v>71</v>
      </c>
      <c r="B455" s="107" t="s">
        <v>72</v>
      </c>
      <c r="C455" s="105"/>
      <c r="D455" s="105"/>
      <c r="E455" s="105"/>
      <c r="F455" s="105"/>
      <c r="G455" s="105"/>
      <c r="H455" s="43">
        <v>0</v>
      </c>
      <c r="I455" s="194">
        <v>897.94</v>
      </c>
      <c r="J455" s="193"/>
      <c r="K455" s="43">
        <v>0</v>
      </c>
      <c r="L455" s="43">
        <v>0</v>
      </c>
      <c r="M455" s="194">
        <v>0</v>
      </c>
      <c r="N455" s="193"/>
    </row>
    <row r="456" spans="1:14" ht="51" x14ac:dyDescent="0.2">
      <c r="A456" s="15" t="s">
        <v>20</v>
      </c>
      <c r="B456" s="104" t="s">
        <v>21</v>
      </c>
      <c r="C456" s="105"/>
      <c r="D456" s="105"/>
      <c r="E456" s="105"/>
      <c r="F456" s="105"/>
      <c r="G456" s="105"/>
      <c r="H456" s="16">
        <v>0</v>
      </c>
      <c r="I456" s="192">
        <v>897.94</v>
      </c>
      <c r="J456" s="193"/>
      <c r="K456" s="16">
        <v>0</v>
      </c>
      <c r="L456" s="16">
        <v>0</v>
      </c>
      <c r="M456" s="192">
        <v>0</v>
      </c>
      <c r="N456" s="193"/>
    </row>
    <row r="457" spans="1:14" ht="51" x14ac:dyDescent="0.2">
      <c r="A457" s="15" t="s">
        <v>55</v>
      </c>
      <c r="B457" s="104" t="s">
        <v>56</v>
      </c>
      <c r="C457" s="105"/>
      <c r="D457" s="105"/>
      <c r="E457" s="105"/>
      <c r="F457" s="105"/>
      <c r="G457" s="105"/>
      <c r="H457" s="51">
        <v>0</v>
      </c>
      <c r="I457" s="16"/>
      <c r="J457" s="11">
        <v>897.94</v>
      </c>
      <c r="K457" s="16">
        <v>0</v>
      </c>
      <c r="L457" s="16">
        <v>0</v>
      </c>
      <c r="M457" s="16"/>
      <c r="N457" s="11">
        <v>0</v>
      </c>
    </row>
    <row r="458" spans="1:14" ht="76.5" x14ac:dyDescent="0.2">
      <c r="A458" s="38" t="s">
        <v>182</v>
      </c>
      <c r="B458" s="100" t="s">
        <v>183</v>
      </c>
      <c r="C458" s="101"/>
      <c r="D458" s="101"/>
      <c r="E458" s="101"/>
      <c r="F458" s="101"/>
      <c r="G458" s="101"/>
      <c r="H458" s="44">
        <v>0</v>
      </c>
      <c r="I458" s="195">
        <v>0</v>
      </c>
      <c r="J458" s="196"/>
      <c r="K458" s="44">
        <v>2170.83</v>
      </c>
      <c r="L458" s="44">
        <v>2170.83</v>
      </c>
      <c r="M458" s="195">
        <v>2170.83</v>
      </c>
      <c r="N458" s="196"/>
    </row>
    <row r="459" spans="1:14" ht="51" x14ac:dyDescent="0.2">
      <c r="A459" s="14" t="s">
        <v>71</v>
      </c>
      <c r="B459" s="107" t="s">
        <v>72</v>
      </c>
      <c r="C459" s="105"/>
      <c r="D459" s="105"/>
      <c r="E459" s="105"/>
      <c r="F459" s="105"/>
      <c r="G459" s="105"/>
      <c r="H459" s="43">
        <v>0</v>
      </c>
      <c r="I459" s="194">
        <v>0</v>
      </c>
      <c r="J459" s="193"/>
      <c r="K459" s="43">
        <v>2170.83</v>
      </c>
      <c r="L459" s="43">
        <v>2170.83</v>
      </c>
      <c r="M459" s="194">
        <v>2170.83</v>
      </c>
      <c r="N459" s="193"/>
    </row>
    <row r="460" spans="1:14" ht="51" x14ac:dyDescent="0.2">
      <c r="A460" s="15" t="s">
        <v>20</v>
      </c>
      <c r="B460" s="104" t="s">
        <v>21</v>
      </c>
      <c r="C460" s="105"/>
      <c r="D460" s="105"/>
      <c r="E460" s="105"/>
      <c r="F460" s="105"/>
      <c r="G460" s="105"/>
      <c r="H460" s="16">
        <v>0</v>
      </c>
      <c r="I460" s="192">
        <v>0</v>
      </c>
      <c r="J460" s="193"/>
      <c r="K460" s="16">
        <v>2170.83</v>
      </c>
      <c r="L460" s="16">
        <v>2170.83</v>
      </c>
      <c r="M460" s="192">
        <v>2170.83</v>
      </c>
      <c r="N460" s="193"/>
    </row>
    <row r="461" spans="1:14" ht="51" x14ac:dyDescent="0.2">
      <c r="A461" s="15" t="s">
        <v>55</v>
      </c>
      <c r="B461" s="104" t="s">
        <v>56</v>
      </c>
      <c r="C461" s="105"/>
      <c r="D461" s="105"/>
      <c r="E461" s="105"/>
      <c r="F461" s="105"/>
      <c r="G461" s="105"/>
      <c r="H461" s="51">
        <v>0</v>
      </c>
      <c r="I461" s="16"/>
      <c r="J461" s="11">
        <v>0</v>
      </c>
      <c r="K461" s="16">
        <v>2170.83</v>
      </c>
      <c r="L461" s="16">
        <v>2170.0830000000001</v>
      </c>
      <c r="M461" s="16"/>
      <c r="N461" s="11">
        <v>2170.83</v>
      </c>
    </row>
    <row r="462" spans="1:14" ht="76.5" x14ac:dyDescent="0.2">
      <c r="A462" s="39" t="s">
        <v>184</v>
      </c>
      <c r="B462" s="102" t="s">
        <v>185</v>
      </c>
      <c r="C462" s="102"/>
      <c r="D462" s="102"/>
      <c r="E462" s="102"/>
      <c r="F462" s="102"/>
      <c r="G462" s="102"/>
      <c r="H462" s="45">
        <f>H463+H467+H476</f>
        <v>55474.65</v>
      </c>
      <c r="I462" s="197">
        <f>I463+I467+I476</f>
        <v>127923.38</v>
      </c>
      <c r="J462" s="199"/>
      <c r="K462" s="45">
        <f>K463+K467+K476</f>
        <v>56000</v>
      </c>
      <c r="L462" s="45">
        <f>L463+L467+L476</f>
        <v>0</v>
      </c>
      <c r="M462" s="197">
        <f>M463+M467+M476</f>
        <v>0</v>
      </c>
      <c r="N462" s="199"/>
    </row>
    <row r="463" spans="1:14" ht="89.25" x14ac:dyDescent="0.2">
      <c r="A463" s="38" t="s">
        <v>186</v>
      </c>
      <c r="B463" s="100" t="s">
        <v>187</v>
      </c>
      <c r="C463" s="101"/>
      <c r="D463" s="101"/>
      <c r="E463" s="101"/>
      <c r="F463" s="101"/>
      <c r="G463" s="101"/>
      <c r="H463" s="44">
        <v>6474.99</v>
      </c>
      <c r="I463" s="195">
        <v>68423.38</v>
      </c>
      <c r="J463" s="196"/>
      <c r="K463" s="44">
        <v>55000</v>
      </c>
      <c r="L463" s="44">
        <v>0</v>
      </c>
      <c r="M463" s="195">
        <v>0</v>
      </c>
      <c r="N463" s="196"/>
    </row>
    <row r="464" spans="1:14" ht="38.25" x14ac:dyDescent="0.2">
      <c r="A464" s="14" t="s">
        <v>81</v>
      </c>
      <c r="B464" s="107" t="s">
        <v>82</v>
      </c>
      <c r="C464" s="105"/>
      <c r="D464" s="105"/>
      <c r="E464" s="105"/>
      <c r="F464" s="105"/>
      <c r="G464" s="105"/>
      <c r="H464" s="43">
        <v>6474.99</v>
      </c>
      <c r="I464" s="194">
        <v>68423.38</v>
      </c>
      <c r="J464" s="193"/>
      <c r="K464" s="43">
        <v>55000</v>
      </c>
      <c r="L464" s="43">
        <v>0</v>
      </c>
      <c r="M464" s="194">
        <v>0</v>
      </c>
      <c r="N464" s="193"/>
    </row>
    <row r="465" spans="1:14" ht="51" x14ac:dyDescent="0.2">
      <c r="A465" s="15" t="s">
        <v>20</v>
      </c>
      <c r="B465" s="104" t="s">
        <v>21</v>
      </c>
      <c r="C465" s="105"/>
      <c r="D465" s="105"/>
      <c r="E465" s="105"/>
      <c r="F465" s="105"/>
      <c r="G465" s="105"/>
      <c r="H465" s="16">
        <v>6474.99</v>
      </c>
      <c r="I465" s="192">
        <v>68423.38</v>
      </c>
      <c r="J465" s="193"/>
      <c r="K465" s="16">
        <v>55000</v>
      </c>
      <c r="L465" s="16">
        <v>0</v>
      </c>
      <c r="M465" s="192">
        <v>0</v>
      </c>
      <c r="N465" s="193"/>
    </row>
    <row r="466" spans="1:14" ht="51" x14ac:dyDescent="0.2">
      <c r="A466" s="15" t="s">
        <v>55</v>
      </c>
      <c r="B466" s="104" t="s">
        <v>56</v>
      </c>
      <c r="C466" s="105"/>
      <c r="D466" s="105"/>
      <c r="E466" s="105"/>
      <c r="F466" s="105"/>
      <c r="G466" s="105"/>
      <c r="H466" s="16">
        <v>6474.99</v>
      </c>
      <c r="I466" s="192">
        <v>68423.38</v>
      </c>
      <c r="J466" s="193"/>
      <c r="K466" s="16">
        <v>55000</v>
      </c>
      <c r="L466" s="16">
        <v>0</v>
      </c>
      <c r="M466" s="192">
        <v>0</v>
      </c>
      <c r="N466" s="193"/>
    </row>
    <row r="467" spans="1:14" ht="89.25" x14ac:dyDescent="0.2">
      <c r="A467" s="38" t="s">
        <v>188</v>
      </c>
      <c r="B467" s="100" t="s">
        <v>189</v>
      </c>
      <c r="C467" s="101"/>
      <c r="D467" s="101"/>
      <c r="E467" s="101"/>
      <c r="F467" s="101"/>
      <c r="G467" s="101"/>
      <c r="H467" s="44">
        <v>44925.01</v>
      </c>
      <c r="I467" s="195">
        <v>57500</v>
      </c>
      <c r="J467" s="196"/>
      <c r="K467" s="44">
        <v>0</v>
      </c>
      <c r="L467" s="44">
        <v>0</v>
      </c>
      <c r="M467" s="195">
        <v>0</v>
      </c>
      <c r="N467" s="196"/>
    </row>
    <row r="468" spans="1:14" ht="51" x14ac:dyDescent="0.2">
      <c r="A468" s="14" t="s">
        <v>71</v>
      </c>
      <c r="B468" s="107" t="s">
        <v>72</v>
      </c>
      <c r="C468" s="105"/>
      <c r="D468" s="105"/>
      <c r="E468" s="105"/>
      <c r="F468" s="105"/>
      <c r="G468" s="105"/>
      <c r="H468" s="43">
        <v>19925.009999999998</v>
      </c>
      <c r="I468" s="194">
        <v>27500</v>
      </c>
      <c r="J468" s="193"/>
      <c r="K468" s="43">
        <v>0</v>
      </c>
      <c r="L468" s="43">
        <v>0</v>
      </c>
      <c r="M468" s="194">
        <v>0</v>
      </c>
      <c r="N468" s="193"/>
    </row>
    <row r="469" spans="1:14" ht="51" x14ac:dyDescent="0.2">
      <c r="A469" s="15" t="s">
        <v>20</v>
      </c>
      <c r="B469" s="104" t="s">
        <v>21</v>
      </c>
      <c r="C469" s="105"/>
      <c r="D469" s="105"/>
      <c r="E469" s="105"/>
      <c r="F469" s="105"/>
      <c r="G469" s="105"/>
      <c r="H469" s="16">
        <v>8181.88</v>
      </c>
      <c r="I469" s="192">
        <v>27500</v>
      </c>
      <c r="J469" s="193"/>
      <c r="K469" s="16">
        <v>0</v>
      </c>
      <c r="L469" s="16">
        <v>0</v>
      </c>
      <c r="M469" s="192">
        <v>0</v>
      </c>
      <c r="N469" s="193"/>
    </row>
    <row r="470" spans="1:14" ht="51" x14ac:dyDescent="0.2">
      <c r="A470" s="15" t="s">
        <v>55</v>
      </c>
      <c r="B470" s="104" t="s">
        <v>56</v>
      </c>
      <c r="C470" s="105"/>
      <c r="D470" s="105"/>
      <c r="E470" s="105"/>
      <c r="F470" s="105"/>
      <c r="G470" s="105"/>
      <c r="H470" s="16">
        <v>8181.88</v>
      </c>
      <c r="I470" s="192">
        <v>27500</v>
      </c>
      <c r="J470" s="193"/>
      <c r="K470" s="16">
        <v>0</v>
      </c>
      <c r="L470" s="16">
        <v>0</v>
      </c>
      <c r="M470" s="192">
        <v>0</v>
      </c>
      <c r="N470" s="193"/>
    </row>
    <row r="471" spans="1:14" ht="76.5" x14ac:dyDescent="0.2">
      <c r="A471" s="15" t="s">
        <v>22</v>
      </c>
      <c r="B471" s="104" t="s">
        <v>23</v>
      </c>
      <c r="C471" s="105"/>
      <c r="D471" s="105"/>
      <c r="E471" s="105"/>
      <c r="F471" s="105"/>
      <c r="G471" s="105"/>
      <c r="H471" s="16">
        <v>11743.13</v>
      </c>
      <c r="I471" s="192">
        <v>0</v>
      </c>
      <c r="J471" s="193"/>
      <c r="K471" s="16">
        <v>0</v>
      </c>
      <c r="L471" s="16">
        <v>0</v>
      </c>
      <c r="M471" s="192">
        <v>0</v>
      </c>
      <c r="N471" s="193"/>
    </row>
    <row r="472" spans="1:14" ht="114.75" x14ac:dyDescent="0.2">
      <c r="A472" s="15" t="s">
        <v>66</v>
      </c>
      <c r="B472" s="104" t="s">
        <v>67</v>
      </c>
      <c r="C472" s="105"/>
      <c r="D472" s="105"/>
      <c r="E472" s="105"/>
      <c r="F472" s="105"/>
      <c r="G472" s="105"/>
      <c r="H472" s="16">
        <v>11743.13</v>
      </c>
      <c r="I472" s="192">
        <v>0</v>
      </c>
      <c r="J472" s="193"/>
      <c r="K472" s="16">
        <v>0</v>
      </c>
      <c r="L472" s="16">
        <v>0</v>
      </c>
      <c r="M472" s="192">
        <v>0</v>
      </c>
      <c r="N472" s="193"/>
    </row>
    <row r="473" spans="1:14" ht="102" x14ac:dyDescent="0.2">
      <c r="A473" s="14" t="s">
        <v>89</v>
      </c>
      <c r="B473" s="107" t="s">
        <v>90</v>
      </c>
      <c r="C473" s="105"/>
      <c r="D473" s="105"/>
      <c r="E473" s="105"/>
      <c r="F473" s="105"/>
      <c r="G473" s="105"/>
      <c r="H473" s="43">
        <v>25000</v>
      </c>
      <c r="I473" s="194">
        <v>30000</v>
      </c>
      <c r="J473" s="193"/>
      <c r="K473" s="43">
        <v>0</v>
      </c>
      <c r="L473" s="43">
        <v>0</v>
      </c>
      <c r="M473" s="194">
        <v>0</v>
      </c>
      <c r="N473" s="193"/>
    </row>
    <row r="474" spans="1:14" ht="51" x14ac:dyDescent="0.2">
      <c r="A474" s="15" t="s">
        <v>20</v>
      </c>
      <c r="B474" s="104" t="s">
        <v>21</v>
      </c>
      <c r="C474" s="105"/>
      <c r="D474" s="105"/>
      <c r="E474" s="105"/>
      <c r="F474" s="105"/>
      <c r="G474" s="105"/>
      <c r="H474" s="16">
        <v>25000</v>
      </c>
      <c r="I474" s="192">
        <v>30000</v>
      </c>
      <c r="J474" s="193"/>
      <c r="K474" s="16">
        <v>0</v>
      </c>
      <c r="L474" s="16">
        <v>0</v>
      </c>
      <c r="M474" s="192">
        <v>0</v>
      </c>
      <c r="N474" s="193"/>
    </row>
    <row r="475" spans="1:14" ht="51" x14ac:dyDescent="0.2">
      <c r="A475" s="15" t="s">
        <v>55</v>
      </c>
      <c r="B475" s="104" t="s">
        <v>56</v>
      </c>
      <c r="C475" s="105"/>
      <c r="D475" s="105"/>
      <c r="E475" s="105"/>
      <c r="F475" s="105"/>
      <c r="G475" s="105"/>
      <c r="H475" s="16">
        <v>25000</v>
      </c>
      <c r="I475" s="192">
        <v>30000</v>
      </c>
      <c r="J475" s="193"/>
      <c r="K475" s="16">
        <v>0</v>
      </c>
      <c r="L475" s="16">
        <v>0</v>
      </c>
      <c r="M475" s="192">
        <v>0</v>
      </c>
      <c r="N475" s="193"/>
    </row>
    <row r="476" spans="1:14" ht="89.25" x14ac:dyDescent="0.2">
      <c r="A476" s="38" t="s">
        <v>190</v>
      </c>
      <c r="B476" s="100" t="s">
        <v>191</v>
      </c>
      <c r="C476" s="101"/>
      <c r="D476" s="101"/>
      <c r="E476" s="101"/>
      <c r="F476" s="101"/>
      <c r="G476" s="101"/>
      <c r="H476" s="44">
        <v>4074.65</v>
      </c>
      <c r="I476" s="195">
        <v>2000</v>
      </c>
      <c r="J476" s="196"/>
      <c r="K476" s="44">
        <v>1000</v>
      </c>
      <c r="L476" s="44">
        <v>0</v>
      </c>
      <c r="M476" s="195">
        <v>0</v>
      </c>
      <c r="N476" s="196"/>
    </row>
    <row r="477" spans="1:14" ht="102" x14ac:dyDescent="0.2">
      <c r="A477" s="14" t="s">
        <v>101</v>
      </c>
      <c r="B477" s="107" t="s">
        <v>102</v>
      </c>
      <c r="C477" s="105"/>
      <c r="D477" s="105"/>
      <c r="E477" s="105"/>
      <c r="F477" s="105"/>
      <c r="G477" s="105"/>
      <c r="H477" s="43">
        <v>4074.65</v>
      </c>
      <c r="I477" s="194">
        <v>2000</v>
      </c>
      <c r="J477" s="193"/>
      <c r="K477" s="43">
        <v>1000</v>
      </c>
      <c r="L477" s="43">
        <v>0</v>
      </c>
      <c r="M477" s="194">
        <v>0</v>
      </c>
      <c r="N477" s="193"/>
    </row>
    <row r="478" spans="1:14" ht="51" x14ac:dyDescent="0.2">
      <c r="A478" s="15" t="s">
        <v>20</v>
      </c>
      <c r="B478" s="104" t="s">
        <v>21</v>
      </c>
      <c r="C478" s="105"/>
      <c r="D478" s="105"/>
      <c r="E478" s="105"/>
      <c r="F478" s="105"/>
      <c r="G478" s="105"/>
      <c r="H478" s="16">
        <v>4074.65</v>
      </c>
      <c r="I478" s="192">
        <v>2000</v>
      </c>
      <c r="J478" s="193"/>
      <c r="K478" s="16">
        <v>1000</v>
      </c>
      <c r="L478" s="16">
        <v>0</v>
      </c>
      <c r="M478" s="192">
        <v>0</v>
      </c>
      <c r="N478" s="193"/>
    </row>
    <row r="479" spans="1:14" ht="51" x14ac:dyDescent="0.2">
      <c r="A479" s="15" t="s">
        <v>55</v>
      </c>
      <c r="B479" s="104" t="s">
        <v>56</v>
      </c>
      <c r="C479" s="105"/>
      <c r="D479" s="105"/>
      <c r="E479" s="105"/>
      <c r="F479" s="105"/>
      <c r="G479" s="105"/>
      <c r="H479" s="16">
        <v>4074.65</v>
      </c>
      <c r="I479" s="192">
        <v>2000</v>
      </c>
      <c r="J479" s="193"/>
      <c r="K479" s="16">
        <v>1000</v>
      </c>
      <c r="L479" s="16">
        <v>0</v>
      </c>
      <c r="M479" s="192">
        <v>0</v>
      </c>
      <c r="N479" s="193"/>
    </row>
    <row r="480" spans="1:14" ht="76.5" x14ac:dyDescent="0.2">
      <c r="A480" s="39" t="s">
        <v>192</v>
      </c>
      <c r="B480" s="102" t="s">
        <v>193</v>
      </c>
      <c r="C480" s="103"/>
      <c r="D480" s="103"/>
      <c r="E480" s="103"/>
      <c r="F480" s="103"/>
      <c r="G480" s="103"/>
      <c r="H480" s="45">
        <f>H481+H485+H491</f>
        <v>55335.4</v>
      </c>
      <c r="I480" s="197">
        <f>I481+I485+I491</f>
        <v>46518.41</v>
      </c>
      <c r="J480" s="198"/>
      <c r="K480" s="45">
        <f>K481+K485+K491</f>
        <v>0</v>
      </c>
      <c r="L480" s="45">
        <f>L481+L485+L491</f>
        <v>0</v>
      </c>
      <c r="M480" s="197">
        <f>M481+M485+M491</f>
        <v>0</v>
      </c>
      <c r="N480" s="198"/>
    </row>
    <row r="481" spans="1:14" ht="76.5" x14ac:dyDescent="0.2">
      <c r="A481" s="38" t="s">
        <v>194</v>
      </c>
      <c r="B481" s="100" t="s">
        <v>195</v>
      </c>
      <c r="C481" s="101"/>
      <c r="D481" s="101"/>
      <c r="E481" s="101"/>
      <c r="F481" s="101"/>
      <c r="G481" s="101"/>
      <c r="H481" s="44">
        <v>3657.9</v>
      </c>
      <c r="I481" s="195">
        <v>6000</v>
      </c>
      <c r="J481" s="196"/>
      <c r="K481" s="44">
        <v>0</v>
      </c>
      <c r="L481" s="44">
        <v>0</v>
      </c>
      <c r="M481" s="195">
        <v>0</v>
      </c>
      <c r="N481" s="196"/>
    </row>
    <row r="482" spans="1:14" ht="38.25" x14ac:dyDescent="0.2">
      <c r="A482" s="14" t="s">
        <v>81</v>
      </c>
      <c r="B482" s="107" t="s">
        <v>82</v>
      </c>
      <c r="C482" s="105"/>
      <c r="D482" s="105"/>
      <c r="E482" s="105"/>
      <c r="F482" s="105"/>
      <c r="G482" s="105"/>
      <c r="H482" s="43">
        <v>3657.9</v>
      </c>
      <c r="I482" s="194">
        <v>6000</v>
      </c>
      <c r="J482" s="193"/>
      <c r="K482" s="43">
        <v>0</v>
      </c>
      <c r="L482" s="43">
        <v>0</v>
      </c>
      <c r="M482" s="194">
        <v>0</v>
      </c>
      <c r="N482" s="193"/>
    </row>
    <row r="483" spans="1:14" ht="51" x14ac:dyDescent="0.2">
      <c r="A483" s="15" t="s">
        <v>20</v>
      </c>
      <c r="B483" s="104" t="s">
        <v>21</v>
      </c>
      <c r="C483" s="105"/>
      <c r="D483" s="105"/>
      <c r="E483" s="105"/>
      <c r="F483" s="105"/>
      <c r="G483" s="105"/>
      <c r="H483" s="16">
        <v>3657.9</v>
      </c>
      <c r="I483" s="192">
        <v>6000</v>
      </c>
      <c r="J483" s="193"/>
      <c r="K483" s="16">
        <v>0</v>
      </c>
      <c r="L483" s="16">
        <v>0</v>
      </c>
      <c r="M483" s="192">
        <v>0</v>
      </c>
      <c r="N483" s="193"/>
    </row>
    <row r="484" spans="1:14" ht="51" x14ac:dyDescent="0.2">
      <c r="A484" s="15" t="s">
        <v>55</v>
      </c>
      <c r="B484" s="104" t="s">
        <v>56</v>
      </c>
      <c r="C484" s="105"/>
      <c r="D484" s="105"/>
      <c r="E484" s="105"/>
      <c r="F484" s="105"/>
      <c r="G484" s="105"/>
      <c r="H484" s="16">
        <v>3657.9</v>
      </c>
      <c r="I484" s="192">
        <v>6000</v>
      </c>
      <c r="J484" s="193"/>
      <c r="K484" s="16">
        <v>0</v>
      </c>
      <c r="L484" s="16">
        <v>0</v>
      </c>
      <c r="M484" s="192">
        <v>0</v>
      </c>
      <c r="N484" s="193"/>
    </row>
    <row r="485" spans="1:14" ht="51" x14ac:dyDescent="0.2">
      <c r="A485" s="38" t="s">
        <v>196</v>
      </c>
      <c r="B485" s="100" t="s">
        <v>197</v>
      </c>
      <c r="C485" s="101"/>
      <c r="D485" s="101"/>
      <c r="E485" s="101"/>
      <c r="F485" s="101"/>
      <c r="G485" s="101"/>
      <c r="H485" s="44">
        <v>0</v>
      </c>
      <c r="I485" s="195">
        <v>40518.410000000003</v>
      </c>
      <c r="J485" s="196"/>
      <c r="K485" s="44">
        <v>0</v>
      </c>
      <c r="L485" s="44">
        <v>0</v>
      </c>
      <c r="M485" s="195">
        <v>0</v>
      </c>
      <c r="N485" s="196"/>
    </row>
    <row r="486" spans="1:14" ht="51" x14ac:dyDescent="0.2">
      <c r="A486" s="14" t="s">
        <v>71</v>
      </c>
      <c r="B486" s="107" t="s">
        <v>72</v>
      </c>
      <c r="C486" s="105"/>
      <c r="D486" s="105"/>
      <c r="E486" s="105"/>
      <c r="F486" s="105"/>
      <c r="G486" s="105"/>
      <c r="H486" s="43">
        <v>0</v>
      </c>
      <c r="I486" s="194">
        <v>40518.410000000003</v>
      </c>
      <c r="J486" s="193"/>
      <c r="K486" s="43">
        <v>0</v>
      </c>
      <c r="L486" s="43">
        <v>0</v>
      </c>
      <c r="M486" s="194">
        <v>0</v>
      </c>
      <c r="N486" s="193"/>
    </row>
    <row r="487" spans="1:14" ht="51" x14ac:dyDescent="0.2">
      <c r="A487" s="15" t="s">
        <v>20</v>
      </c>
      <c r="B487" s="104" t="s">
        <v>21</v>
      </c>
      <c r="C487" s="105"/>
      <c r="D487" s="105"/>
      <c r="E487" s="105"/>
      <c r="F487" s="105"/>
      <c r="G487" s="105"/>
      <c r="H487" s="16">
        <v>0</v>
      </c>
      <c r="I487" s="192">
        <v>248.85</v>
      </c>
      <c r="J487" s="193"/>
      <c r="K487" s="16">
        <v>0</v>
      </c>
      <c r="L487" s="16">
        <v>0</v>
      </c>
      <c r="M487" s="192">
        <v>0</v>
      </c>
      <c r="N487" s="193"/>
    </row>
    <row r="488" spans="1:14" ht="51" x14ac:dyDescent="0.2">
      <c r="A488" s="15" t="s">
        <v>55</v>
      </c>
      <c r="B488" s="104" t="s">
        <v>56</v>
      </c>
      <c r="C488" s="105"/>
      <c r="D488" s="105"/>
      <c r="E488" s="105"/>
      <c r="F488" s="105"/>
      <c r="G488" s="105"/>
      <c r="H488" s="16">
        <v>0</v>
      </c>
      <c r="I488" s="192">
        <v>248.85</v>
      </c>
      <c r="J488" s="193"/>
      <c r="K488" s="16">
        <v>0</v>
      </c>
      <c r="L488" s="16">
        <v>0</v>
      </c>
      <c r="M488" s="192">
        <v>0</v>
      </c>
      <c r="N488" s="193"/>
    </row>
    <row r="489" spans="1:14" ht="76.5" x14ac:dyDescent="0.2">
      <c r="A489" s="15" t="s">
        <v>22</v>
      </c>
      <c r="B489" s="104" t="s">
        <v>23</v>
      </c>
      <c r="C489" s="105"/>
      <c r="D489" s="105"/>
      <c r="E489" s="105"/>
      <c r="F489" s="105"/>
      <c r="G489" s="105"/>
      <c r="H489" s="16">
        <v>0</v>
      </c>
      <c r="I489" s="192">
        <v>40269.56</v>
      </c>
      <c r="J489" s="193"/>
      <c r="K489" s="16">
        <v>0</v>
      </c>
      <c r="L489" s="16">
        <v>0</v>
      </c>
      <c r="M489" s="192">
        <v>0</v>
      </c>
      <c r="N489" s="193"/>
    </row>
    <row r="490" spans="1:14" ht="102" x14ac:dyDescent="0.2">
      <c r="A490" s="15" t="s">
        <v>64</v>
      </c>
      <c r="B490" s="104" t="s">
        <v>65</v>
      </c>
      <c r="C490" s="105"/>
      <c r="D490" s="105"/>
      <c r="E490" s="105"/>
      <c r="F490" s="105"/>
      <c r="G490" s="105"/>
      <c r="H490" s="16">
        <v>0</v>
      </c>
      <c r="I490" s="192">
        <v>40269.56</v>
      </c>
      <c r="J490" s="193"/>
      <c r="K490" s="16">
        <v>0</v>
      </c>
      <c r="L490" s="16">
        <v>0</v>
      </c>
      <c r="M490" s="192">
        <v>0</v>
      </c>
      <c r="N490" s="193"/>
    </row>
    <row r="491" spans="1:14" ht="63.75" x14ac:dyDescent="0.2">
      <c r="A491" s="38" t="s">
        <v>198</v>
      </c>
      <c r="B491" s="100" t="s">
        <v>199</v>
      </c>
      <c r="C491" s="101"/>
      <c r="D491" s="101"/>
      <c r="E491" s="101"/>
      <c r="F491" s="101"/>
      <c r="G491" s="101"/>
      <c r="H491" s="44">
        <v>51677.5</v>
      </c>
      <c r="I491" s="195">
        <v>0</v>
      </c>
      <c r="J491" s="196"/>
      <c r="K491" s="44">
        <v>0</v>
      </c>
      <c r="L491" s="44">
        <v>0</v>
      </c>
      <c r="M491" s="195">
        <v>0</v>
      </c>
      <c r="N491" s="196"/>
    </row>
    <row r="492" spans="1:14" ht="51" x14ac:dyDescent="0.2">
      <c r="A492" s="14" t="s">
        <v>71</v>
      </c>
      <c r="B492" s="107" t="s">
        <v>72</v>
      </c>
      <c r="C492" s="105"/>
      <c r="D492" s="105"/>
      <c r="E492" s="105"/>
      <c r="F492" s="105"/>
      <c r="G492" s="105"/>
      <c r="H492" s="43">
        <v>31161.5</v>
      </c>
      <c r="I492" s="194">
        <v>0</v>
      </c>
      <c r="J492" s="193"/>
      <c r="K492" s="43">
        <v>0</v>
      </c>
      <c r="L492" s="43">
        <v>0</v>
      </c>
      <c r="M492" s="194">
        <v>0</v>
      </c>
      <c r="N492" s="193"/>
    </row>
    <row r="493" spans="1:14" ht="76.5" x14ac:dyDescent="0.2">
      <c r="A493" s="15" t="s">
        <v>22</v>
      </c>
      <c r="B493" s="104" t="s">
        <v>23</v>
      </c>
      <c r="C493" s="105"/>
      <c r="D493" s="105"/>
      <c r="E493" s="105"/>
      <c r="F493" s="105"/>
      <c r="G493" s="105"/>
      <c r="H493" s="16">
        <v>31161.5</v>
      </c>
      <c r="I493" s="192">
        <v>0</v>
      </c>
      <c r="J493" s="193"/>
      <c r="K493" s="16">
        <v>0</v>
      </c>
      <c r="L493" s="16">
        <v>0</v>
      </c>
      <c r="M493" s="192">
        <v>0</v>
      </c>
      <c r="N493" s="193"/>
    </row>
    <row r="494" spans="1:14" ht="114.75" x14ac:dyDescent="0.2">
      <c r="A494" s="15" t="s">
        <v>66</v>
      </c>
      <c r="B494" s="104" t="s">
        <v>67</v>
      </c>
      <c r="C494" s="105"/>
      <c r="D494" s="105"/>
      <c r="E494" s="105"/>
      <c r="F494" s="105"/>
      <c r="G494" s="105"/>
      <c r="H494" s="16">
        <v>31161.5</v>
      </c>
      <c r="I494" s="192">
        <v>0</v>
      </c>
      <c r="J494" s="193"/>
      <c r="K494" s="16">
        <v>0</v>
      </c>
      <c r="L494" s="16">
        <v>0</v>
      </c>
      <c r="M494" s="192">
        <v>0</v>
      </c>
      <c r="N494" s="193"/>
    </row>
    <row r="495" spans="1:14" ht="102" x14ac:dyDescent="0.2">
      <c r="A495" s="14" t="s">
        <v>89</v>
      </c>
      <c r="B495" s="107" t="s">
        <v>90</v>
      </c>
      <c r="C495" s="105"/>
      <c r="D495" s="105"/>
      <c r="E495" s="105"/>
      <c r="F495" s="105"/>
      <c r="G495" s="105"/>
      <c r="H495" s="43">
        <v>20516</v>
      </c>
      <c r="I495" s="194">
        <v>0</v>
      </c>
      <c r="J495" s="193"/>
      <c r="K495" s="43">
        <v>0</v>
      </c>
      <c r="L495" s="43">
        <v>0</v>
      </c>
      <c r="M495" s="194">
        <v>0</v>
      </c>
      <c r="N495" s="193"/>
    </row>
    <row r="496" spans="1:14" ht="76.5" x14ac:dyDescent="0.2">
      <c r="A496" s="15" t="s">
        <v>22</v>
      </c>
      <c r="B496" s="104" t="s">
        <v>23</v>
      </c>
      <c r="C496" s="105"/>
      <c r="D496" s="105"/>
      <c r="E496" s="105"/>
      <c r="F496" s="105"/>
      <c r="G496" s="105"/>
      <c r="H496" s="16">
        <v>20516</v>
      </c>
      <c r="I496" s="192">
        <v>0</v>
      </c>
      <c r="J496" s="193"/>
      <c r="K496" s="16">
        <v>0</v>
      </c>
      <c r="L496" s="16">
        <v>0</v>
      </c>
      <c r="M496" s="192">
        <v>0</v>
      </c>
      <c r="N496" s="193"/>
    </row>
    <row r="497" spans="1:14" ht="114.75" x14ac:dyDescent="0.2">
      <c r="A497" s="15" t="s">
        <v>66</v>
      </c>
      <c r="B497" s="104" t="s">
        <v>67</v>
      </c>
      <c r="C497" s="105"/>
      <c r="D497" s="105"/>
      <c r="E497" s="105"/>
      <c r="F497" s="105"/>
      <c r="G497" s="105"/>
      <c r="H497" s="16">
        <v>20516</v>
      </c>
      <c r="I497" s="192">
        <v>0</v>
      </c>
      <c r="J497" s="193"/>
      <c r="K497" s="16">
        <v>0</v>
      </c>
      <c r="L497" s="16">
        <v>0</v>
      </c>
      <c r="M497" s="192">
        <v>0</v>
      </c>
      <c r="N497" s="193"/>
    </row>
    <row r="498" spans="1:14" ht="63.75" x14ac:dyDescent="0.2">
      <c r="A498" s="39" t="s">
        <v>200</v>
      </c>
      <c r="B498" s="102" t="s">
        <v>201</v>
      </c>
      <c r="C498" s="103"/>
      <c r="D498" s="103"/>
      <c r="E498" s="103"/>
      <c r="F498" s="103"/>
      <c r="G498" s="103"/>
      <c r="H498" s="45">
        <f>H499+H512+H519</f>
        <v>32533.85</v>
      </c>
      <c r="I498" s="197">
        <f>I499+I512+I519</f>
        <v>12316.08</v>
      </c>
      <c r="J498" s="198"/>
      <c r="K498" s="45">
        <f>K499+K512+K519</f>
        <v>4430</v>
      </c>
      <c r="L498" s="45">
        <f>L499+L512+L519</f>
        <v>3430</v>
      </c>
      <c r="M498" s="197">
        <f>M499+M512+M519</f>
        <v>3430</v>
      </c>
      <c r="N498" s="198"/>
    </row>
    <row r="499" spans="1:14" ht="51" x14ac:dyDescent="0.2">
      <c r="A499" s="38" t="s">
        <v>202</v>
      </c>
      <c r="B499" s="100" t="s">
        <v>203</v>
      </c>
      <c r="C499" s="101"/>
      <c r="D499" s="101"/>
      <c r="E499" s="101"/>
      <c r="F499" s="101"/>
      <c r="G499" s="101"/>
      <c r="H499" s="44">
        <v>21583.71</v>
      </c>
      <c r="I499" s="195">
        <v>11686.08</v>
      </c>
      <c r="J499" s="196"/>
      <c r="K499" s="44">
        <v>3800</v>
      </c>
      <c r="L499" s="44">
        <v>2800</v>
      </c>
      <c r="M499" s="195">
        <v>2800</v>
      </c>
      <c r="N499" s="196"/>
    </row>
    <row r="500" spans="1:14" ht="63.75" x14ac:dyDescent="0.2">
      <c r="A500" s="14" t="s">
        <v>75</v>
      </c>
      <c r="B500" s="107" t="s">
        <v>76</v>
      </c>
      <c r="C500" s="105"/>
      <c r="D500" s="105"/>
      <c r="E500" s="105"/>
      <c r="F500" s="105"/>
      <c r="G500" s="105"/>
      <c r="H500" s="43">
        <v>95.96</v>
      </c>
      <c r="I500" s="194">
        <v>1400</v>
      </c>
      <c r="J500" s="193"/>
      <c r="K500" s="43">
        <v>1400</v>
      </c>
      <c r="L500" s="43">
        <v>1400</v>
      </c>
      <c r="M500" s="194">
        <v>1400</v>
      </c>
      <c r="N500" s="193"/>
    </row>
    <row r="501" spans="1:14" ht="76.5" x14ac:dyDescent="0.2">
      <c r="A501" s="15" t="s">
        <v>22</v>
      </c>
      <c r="B501" s="104" t="s">
        <v>23</v>
      </c>
      <c r="C501" s="105"/>
      <c r="D501" s="105"/>
      <c r="E501" s="105"/>
      <c r="F501" s="105"/>
      <c r="G501" s="105"/>
      <c r="H501" s="16">
        <v>95.96</v>
      </c>
      <c r="I501" s="192">
        <v>1400</v>
      </c>
      <c r="J501" s="193"/>
      <c r="K501" s="16">
        <v>1400</v>
      </c>
      <c r="L501" s="16">
        <v>1400</v>
      </c>
      <c r="M501" s="192">
        <v>1400</v>
      </c>
      <c r="N501" s="193"/>
    </row>
    <row r="502" spans="1:14" ht="102" x14ac:dyDescent="0.2">
      <c r="A502" s="15" t="s">
        <v>64</v>
      </c>
      <c r="B502" s="104" t="s">
        <v>65</v>
      </c>
      <c r="C502" s="105"/>
      <c r="D502" s="105"/>
      <c r="E502" s="105"/>
      <c r="F502" s="105"/>
      <c r="G502" s="105"/>
      <c r="H502" s="16">
        <v>95.96</v>
      </c>
      <c r="I502" s="192">
        <v>1400</v>
      </c>
      <c r="J502" s="193"/>
      <c r="K502" s="16">
        <v>1400</v>
      </c>
      <c r="L502" s="16">
        <v>1400</v>
      </c>
      <c r="M502" s="192">
        <v>1400</v>
      </c>
      <c r="N502" s="193"/>
    </row>
    <row r="503" spans="1:14" ht="102" x14ac:dyDescent="0.2">
      <c r="A503" s="14" t="s">
        <v>79</v>
      </c>
      <c r="B503" s="107" t="s">
        <v>80</v>
      </c>
      <c r="C503" s="105"/>
      <c r="D503" s="105"/>
      <c r="E503" s="105"/>
      <c r="F503" s="105"/>
      <c r="G503" s="105"/>
      <c r="H503" s="43">
        <v>12557.57</v>
      </c>
      <c r="I503" s="194">
        <v>1465.86</v>
      </c>
      <c r="J503" s="193"/>
      <c r="K503" s="43">
        <v>1400</v>
      </c>
      <c r="L503" s="43">
        <v>1400</v>
      </c>
      <c r="M503" s="194">
        <v>1400</v>
      </c>
      <c r="N503" s="193"/>
    </row>
    <row r="504" spans="1:14" ht="76.5" x14ac:dyDescent="0.2">
      <c r="A504" s="15" t="s">
        <v>22</v>
      </c>
      <c r="B504" s="104" t="s">
        <v>23</v>
      </c>
      <c r="C504" s="105"/>
      <c r="D504" s="105"/>
      <c r="E504" s="105"/>
      <c r="F504" s="105"/>
      <c r="G504" s="105"/>
      <c r="H504" s="16">
        <v>12555.57</v>
      </c>
      <c r="I504" s="192">
        <v>1465.86</v>
      </c>
      <c r="J504" s="193"/>
      <c r="K504" s="16">
        <v>1400</v>
      </c>
      <c r="L504" s="16">
        <v>1400</v>
      </c>
      <c r="M504" s="192">
        <v>1400</v>
      </c>
      <c r="N504" s="193"/>
    </row>
    <row r="505" spans="1:14" ht="102" x14ac:dyDescent="0.2">
      <c r="A505" s="15" t="s">
        <v>64</v>
      </c>
      <c r="B505" s="104" t="s">
        <v>65</v>
      </c>
      <c r="C505" s="105"/>
      <c r="D505" s="105"/>
      <c r="E505" s="105"/>
      <c r="F505" s="105"/>
      <c r="G505" s="105"/>
      <c r="H505" s="16">
        <v>12555.57</v>
      </c>
      <c r="I505" s="192">
        <v>1465.86</v>
      </c>
      <c r="J505" s="193"/>
      <c r="K505" s="16">
        <v>1400</v>
      </c>
      <c r="L505" s="16">
        <v>1400</v>
      </c>
      <c r="M505" s="192">
        <v>1400</v>
      </c>
      <c r="N505" s="193"/>
    </row>
    <row r="506" spans="1:14" ht="38.25" x14ac:dyDescent="0.2">
      <c r="A506" s="14" t="s">
        <v>81</v>
      </c>
      <c r="B506" s="107" t="s">
        <v>82</v>
      </c>
      <c r="C506" s="105"/>
      <c r="D506" s="105"/>
      <c r="E506" s="105"/>
      <c r="F506" s="105"/>
      <c r="G506" s="105"/>
      <c r="H506" s="43">
        <v>3312.5</v>
      </c>
      <c r="I506" s="194">
        <v>3762.5</v>
      </c>
      <c r="J506" s="193"/>
      <c r="K506" s="43">
        <v>0</v>
      </c>
      <c r="L506" s="43">
        <v>0</v>
      </c>
      <c r="M506" s="194">
        <v>0</v>
      </c>
      <c r="N506" s="193"/>
    </row>
    <row r="507" spans="1:14" ht="76.5" x14ac:dyDescent="0.2">
      <c r="A507" s="15" t="s">
        <v>22</v>
      </c>
      <c r="B507" s="104" t="s">
        <v>23</v>
      </c>
      <c r="C507" s="105"/>
      <c r="D507" s="105"/>
      <c r="E507" s="105"/>
      <c r="F507" s="105"/>
      <c r="G507" s="105"/>
      <c r="H507" s="16">
        <v>3312.5</v>
      </c>
      <c r="I507" s="192">
        <v>3762.5</v>
      </c>
      <c r="J507" s="193"/>
      <c r="K507" s="16">
        <v>0</v>
      </c>
      <c r="L507" s="16">
        <v>0</v>
      </c>
      <c r="M507" s="192">
        <v>0</v>
      </c>
      <c r="N507" s="193"/>
    </row>
    <row r="508" spans="1:14" ht="102" x14ac:dyDescent="0.2">
      <c r="A508" s="15" t="s">
        <v>64</v>
      </c>
      <c r="B508" s="104" t="s">
        <v>65</v>
      </c>
      <c r="C508" s="105"/>
      <c r="D508" s="105"/>
      <c r="E508" s="105"/>
      <c r="F508" s="105"/>
      <c r="G508" s="105"/>
      <c r="H508" s="16">
        <v>3312.5</v>
      </c>
      <c r="I508" s="192">
        <v>3762.5</v>
      </c>
      <c r="J508" s="193"/>
      <c r="K508" s="16">
        <v>0</v>
      </c>
      <c r="L508" s="16">
        <v>0</v>
      </c>
      <c r="M508" s="192">
        <v>0</v>
      </c>
      <c r="N508" s="193"/>
    </row>
    <row r="509" spans="1:14" ht="102" x14ac:dyDescent="0.2">
      <c r="A509" s="14" t="s">
        <v>101</v>
      </c>
      <c r="B509" s="107" t="s">
        <v>102</v>
      </c>
      <c r="C509" s="105"/>
      <c r="D509" s="105"/>
      <c r="E509" s="105"/>
      <c r="F509" s="105"/>
      <c r="G509" s="105"/>
      <c r="H509" s="43">
        <v>2482.1799999999998</v>
      </c>
      <c r="I509" s="194">
        <v>5057.72</v>
      </c>
      <c r="J509" s="193"/>
      <c r="K509" s="43">
        <v>1000</v>
      </c>
      <c r="L509" s="43">
        <v>0</v>
      </c>
      <c r="M509" s="194">
        <v>0</v>
      </c>
      <c r="N509" s="193"/>
    </row>
    <row r="510" spans="1:14" ht="76.5" x14ac:dyDescent="0.2">
      <c r="A510" s="15" t="s">
        <v>22</v>
      </c>
      <c r="B510" s="104" t="s">
        <v>23</v>
      </c>
      <c r="C510" s="105"/>
      <c r="D510" s="105"/>
      <c r="E510" s="105"/>
      <c r="F510" s="105"/>
      <c r="G510" s="105"/>
      <c r="H510" s="16">
        <v>2482.1799999999998</v>
      </c>
      <c r="I510" s="192">
        <v>5057.72</v>
      </c>
      <c r="J510" s="193"/>
      <c r="K510" s="16">
        <v>1000</v>
      </c>
      <c r="L510" s="16">
        <v>0</v>
      </c>
      <c r="M510" s="192">
        <v>0</v>
      </c>
      <c r="N510" s="193"/>
    </row>
    <row r="511" spans="1:14" ht="102" x14ac:dyDescent="0.2">
      <c r="A511" s="15" t="s">
        <v>64</v>
      </c>
      <c r="B511" s="104" t="s">
        <v>65</v>
      </c>
      <c r="C511" s="105"/>
      <c r="D511" s="105"/>
      <c r="E511" s="105"/>
      <c r="F511" s="105"/>
      <c r="G511" s="105"/>
      <c r="H511" s="16">
        <v>2482.1799999999998</v>
      </c>
      <c r="I511" s="192">
        <v>5057.72</v>
      </c>
      <c r="J511" s="193"/>
      <c r="K511" s="16">
        <v>1000</v>
      </c>
      <c r="L511" s="16">
        <v>0</v>
      </c>
      <c r="M511" s="192">
        <v>0</v>
      </c>
      <c r="N511" s="193"/>
    </row>
    <row r="512" spans="1:14" ht="38.25" x14ac:dyDescent="0.2">
      <c r="A512" s="38" t="s">
        <v>204</v>
      </c>
      <c r="B512" s="100" t="s">
        <v>205</v>
      </c>
      <c r="C512" s="101"/>
      <c r="D512" s="101"/>
      <c r="E512" s="101"/>
      <c r="F512" s="101"/>
      <c r="G512" s="101"/>
      <c r="H512" s="44">
        <v>1331</v>
      </c>
      <c r="I512" s="195">
        <v>630</v>
      </c>
      <c r="J512" s="196"/>
      <c r="K512" s="44">
        <v>630</v>
      </c>
      <c r="L512" s="44">
        <v>630</v>
      </c>
      <c r="M512" s="195">
        <v>630</v>
      </c>
      <c r="N512" s="196"/>
    </row>
    <row r="513" spans="1:14" ht="51" x14ac:dyDescent="0.2">
      <c r="A513" s="14" t="s">
        <v>71</v>
      </c>
      <c r="B513" s="107" t="s">
        <v>72</v>
      </c>
      <c r="C513" s="105"/>
      <c r="D513" s="105"/>
      <c r="E513" s="105"/>
      <c r="F513" s="105"/>
      <c r="G513" s="105"/>
      <c r="H513" s="43">
        <v>630</v>
      </c>
      <c r="I513" s="194">
        <v>630</v>
      </c>
      <c r="J513" s="193"/>
      <c r="K513" s="43">
        <v>630</v>
      </c>
      <c r="L513" s="43">
        <v>630</v>
      </c>
      <c r="M513" s="194">
        <v>630</v>
      </c>
      <c r="N513" s="193"/>
    </row>
    <row r="514" spans="1:14" ht="76.5" x14ac:dyDescent="0.2">
      <c r="A514" s="15" t="s">
        <v>22</v>
      </c>
      <c r="B514" s="104" t="s">
        <v>23</v>
      </c>
      <c r="C514" s="105"/>
      <c r="D514" s="105"/>
      <c r="E514" s="105"/>
      <c r="F514" s="105"/>
      <c r="G514" s="105"/>
      <c r="H514" s="16">
        <v>630</v>
      </c>
      <c r="I514" s="192">
        <v>630</v>
      </c>
      <c r="J514" s="193"/>
      <c r="K514" s="16">
        <v>630</v>
      </c>
      <c r="L514" s="16">
        <v>630</v>
      </c>
      <c r="M514" s="192">
        <v>630</v>
      </c>
      <c r="N514" s="193"/>
    </row>
    <row r="515" spans="1:14" ht="102" x14ac:dyDescent="0.2">
      <c r="A515" s="15" t="s">
        <v>64</v>
      </c>
      <c r="B515" s="104" t="s">
        <v>65</v>
      </c>
      <c r="C515" s="105"/>
      <c r="D515" s="105"/>
      <c r="E515" s="105"/>
      <c r="F515" s="105"/>
      <c r="G515" s="105"/>
      <c r="H515" s="16">
        <v>630</v>
      </c>
      <c r="I515" s="16"/>
      <c r="J515" s="79">
        <v>630</v>
      </c>
      <c r="K515" s="80">
        <v>630</v>
      </c>
      <c r="L515" s="80">
        <v>630</v>
      </c>
      <c r="M515" s="80"/>
      <c r="N515" s="79">
        <v>630</v>
      </c>
    </row>
    <row r="516" spans="1:14" ht="102" x14ac:dyDescent="0.2">
      <c r="A516" s="14" t="s">
        <v>89</v>
      </c>
      <c r="B516" s="107" t="s">
        <v>90</v>
      </c>
      <c r="C516" s="105"/>
      <c r="D516" s="105"/>
      <c r="E516" s="105"/>
      <c r="F516" s="105"/>
      <c r="G516" s="105"/>
      <c r="H516" s="43">
        <v>701</v>
      </c>
      <c r="I516" s="194">
        <v>0</v>
      </c>
      <c r="J516" s="193"/>
      <c r="K516" s="43">
        <v>0</v>
      </c>
      <c r="L516" s="43">
        <v>0</v>
      </c>
      <c r="M516" s="194">
        <v>0</v>
      </c>
      <c r="N516" s="193"/>
    </row>
    <row r="517" spans="1:14" ht="76.5" x14ac:dyDescent="0.2">
      <c r="A517" s="15" t="s">
        <v>22</v>
      </c>
      <c r="B517" s="104" t="s">
        <v>23</v>
      </c>
      <c r="C517" s="105"/>
      <c r="D517" s="105"/>
      <c r="E517" s="105"/>
      <c r="F517" s="105"/>
      <c r="G517" s="105"/>
      <c r="H517" s="16">
        <v>701</v>
      </c>
      <c r="I517" s="16"/>
      <c r="J517" s="79">
        <v>0</v>
      </c>
      <c r="K517" s="80">
        <v>0</v>
      </c>
      <c r="L517" s="80">
        <v>0</v>
      </c>
      <c r="M517" s="80"/>
      <c r="N517" s="79">
        <v>0</v>
      </c>
    </row>
    <row r="518" spans="1:14" ht="102" x14ac:dyDescent="0.2">
      <c r="A518" s="15" t="s">
        <v>64</v>
      </c>
      <c r="B518" s="104" t="s">
        <v>65</v>
      </c>
      <c r="C518" s="105"/>
      <c r="D518" s="105"/>
      <c r="E518" s="105"/>
      <c r="F518" s="105"/>
      <c r="G518" s="105"/>
      <c r="H518" s="16">
        <v>701</v>
      </c>
      <c r="I518" s="192">
        <v>0</v>
      </c>
      <c r="J518" s="193"/>
      <c r="K518" s="16">
        <v>0</v>
      </c>
      <c r="L518" s="16">
        <v>0</v>
      </c>
      <c r="M518" s="192">
        <v>0</v>
      </c>
      <c r="N518" s="193"/>
    </row>
    <row r="519" spans="1:14" ht="63.75" x14ac:dyDescent="0.2">
      <c r="A519" s="38" t="s">
        <v>206</v>
      </c>
      <c r="B519" s="100" t="s">
        <v>207</v>
      </c>
      <c r="C519" s="101"/>
      <c r="D519" s="101"/>
      <c r="E519" s="101"/>
      <c r="F519" s="101"/>
      <c r="G519" s="101"/>
      <c r="H519" s="44">
        <v>9619.14</v>
      </c>
      <c r="I519" s="195">
        <v>0</v>
      </c>
      <c r="J519" s="196"/>
      <c r="K519" s="44">
        <v>0</v>
      </c>
      <c r="L519" s="44">
        <v>0</v>
      </c>
      <c r="M519" s="195">
        <v>0</v>
      </c>
      <c r="N519" s="196"/>
    </row>
    <row r="520" spans="1:14" ht="51" x14ac:dyDescent="0.2">
      <c r="A520" s="14" t="s">
        <v>87</v>
      </c>
      <c r="B520" s="107" t="s">
        <v>88</v>
      </c>
      <c r="C520" s="105"/>
      <c r="D520" s="105"/>
      <c r="E520" s="105"/>
      <c r="F520" s="105"/>
      <c r="G520" s="105"/>
      <c r="H520" s="43">
        <v>9619.14</v>
      </c>
      <c r="I520" s="194">
        <v>0</v>
      </c>
      <c r="J520" s="193"/>
      <c r="K520" s="43">
        <v>0</v>
      </c>
      <c r="L520" s="43">
        <v>0</v>
      </c>
      <c r="M520" s="194">
        <v>0</v>
      </c>
      <c r="N520" s="193"/>
    </row>
    <row r="521" spans="1:14" ht="51" x14ac:dyDescent="0.2">
      <c r="A521" s="15" t="s">
        <v>20</v>
      </c>
      <c r="B521" s="104" t="s">
        <v>21</v>
      </c>
      <c r="C521" s="105"/>
      <c r="D521" s="105"/>
      <c r="E521" s="105"/>
      <c r="F521" s="105"/>
      <c r="G521" s="105"/>
      <c r="H521" s="16">
        <v>4409.97</v>
      </c>
      <c r="I521" s="192">
        <v>0</v>
      </c>
      <c r="J521" s="193"/>
      <c r="K521" s="16">
        <v>0</v>
      </c>
      <c r="L521" s="16">
        <v>0</v>
      </c>
      <c r="M521" s="192">
        <v>0</v>
      </c>
      <c r="N521" s="193"/>
    </row>
    <row r="522" spans="1:14" ht="51" x14ac:dyDescent="0.2">
      <c r="A522" s="15" t="s">
        <v>55</v>
      </c>
      <c r="B522" s="104" t="s">
        <v>56</v>
      </c>
      <c r="C522" s="105"/>
      <c r="D522" s="105"/>
      <c r="E522" s="105"/>
      <c r="F522" s="105"/>
      <c r="G522" s="105"/>
      <c r="H522" s="16">
        <v>4409.97</v>
      </c>
      <c r="I522" s="192">
        <v>0</v>
      </c>
      <c r="J522" s="193"/>
      <c r="K522" s="16">
        <v>0</v>
      </c>
      <c r="L522" s="16">
        <v>0</v>
      </c>
      <c r="M522" s="192">
        <v>0</v>
      </c>
      <c r="N522" s="193"/>
    </row>
    <row r="523" spans="1:14" ht="76.5" x14ac:dyDescent="0.2">
      <c r="A523" s="15" t="s">
        <v>22</v>
      </c>
      <c r="B523" s="104" t="s">
        <v>23</v>
      </c>
      <c r="C523" s="105"/>
      <c r="D523" s="105"/>
      <c r="E523" s="105"/>
      <c r="F523" s="105"/>
      <c r="G523" s="105"/>
      <c r="H523" s="16">
        <v>5209.17</v>
      </c>
      <c r="I523" s="192">
        <v>0</v>
      </c>
      <c r="J523" s="193"/>
      <c r="K523" s="16">
        <v>0</v>
      </c>
      <c r="L523" s="16">
        <v>0</v>
      </c>
      <c r="M523" s="192">
        <v>0</v>
      </c>
      <c r="N523" s="193"/>
    </row>
    <row r="524" spans="1:14" ht="102" x14ac:dyDescent="0.2">
      <c r="A524" s="15" t="s">
        <v>64</v>
      </c>
      <c r="B524" s="104" t="s">
        <v>65</v>
      </c>
      <c r="C524" s="105"/>
      <c r="D524" s="105"/>
      <c r="E524" s="105"/>
      <c r="F524" s="105"/>
      <c r="G524" s="105"/>
      <c r="H524" s="16">
        <v>5209.17</v>
      </c>
      <c r="I524" s="192">
        <v>0</v>
      </c>
      <c r="J524" s="193"/>
      <c r="K524" s="16">
        <v>0</v>
      </c>
      <c r="L524" s="16">
        <v>0</v>
      </c>
      <c r="M524" s="192">
        <v>0</v>
      </c>
      <c r="N524" s="193"/>
    </row>
    <row r="525" spans="1:14" ht="25.5" x14ac:dyDescent="0.2">
      <c r="A525" s="39" t="s">
        <v>208</v>
      </c>
      <c r="B525" s="102" t="s">
        <v>209</v>
      </c>
      <c r="C525" s="103"/>
      <c r="D525" s="103"/>
      <c r="E525" s="103"/>
      <c r="F525" s="103"/>
      <c r="G525" s="103"/>
      <c r="H525" s="45">
        <v>22755.64</v>
      </c>
      <c r="I525" s="197">
        <v>0</v>
      </c>
      <c r="J525" s="198"/>
      <c r="K525" s="45">
        <v>0</v>
      </c>
      <c r="L525" s="45">
        <v>0</v>
      </c>
      <c r="M525" s="197">
        <v>0</v>
      </c>
      <c r="N525" s="198"/>
    </row>
    <row r="526" spans="1:14" ht="63.75" x14ac:dyDescent="0.2">
      <c r="A526" s="38" t="s">
        <v>210</v>
      </c>
      <c r="B526" s="100" t="s">
        <v>211</v>
      </c>
      <c r="C526" s="101"/>
      <c r="D526" s="101"/>
      <c r="E526" s="101"/>
      <c r="F526" s="101"/>
      <c r="G526" s="101"/>
      <c r="H526" s="44">
        <v>22755.64</v>
      </c>
      <c r="I526" s="195">
        <v>0</v>
      </c>
      <c r="J526" s="196"/>
      <c r="K526" s="44">
        <v>0</v>
      </c>
      <c r="L526" s="44">
        <v>0</v>
      </c>
      <c r="M526" s="195">
        <v>0</v>
      </c>
      <c r="N526" s="196"/>
    </row>
    <row r="527" spans="1:14" ht="51" x14ac:dyDescent="0.2">
      <c r="A527" s="14" t="s">
        <v>71</v>
      </c>
      <c r="B527" s="107" t="s">
        <v>72</v>
      </c>
      <c r="C527" s="105"/>
      <c r="D527" s="105"/>
      <c r="E527" s="105"/>
      <c r="F527" s="105"/>
      <c r="G527" s="105"/>
      <c r="H527" s="43">
        <f>H528</f>
        <v>6521.64</v>
      </c>
      <c r="I527" s="194">
        <v>0</v>
      </c>
      <c r="J527" s="193"/>
      <c r="K527" s="43">
        <v>0</v>
      </c>
      <c r="L527" s="43">
        <v>0</v>
      </c>
      <c r="M527" s="194">
        <v>0</v>
      </c>
      <c r="N527" s="193"/>
    </row>
    <row r="528" spans="1:14" ht="51" x14ac:dyDescent="0.2">
      <c r="A528" s="15" t="s">
        <v>20</v>
      </c>
      <c r="B528" s="104" t="s">
        <v>21</v>
      </c>
      <c r="C528" s="105"/>
      <c r="D528" s="105"/>
      <c r="E528" s="105"/>
      <c r="F528" s="105"/>
      <c r="G528" s="105"/>
      <c r="H528" s="16">
        <f>H529+H530</f>
        <v>6521.64</v>
      </c>
      <c r="I528" s="192">
        <v>0</v>
      </c>
      <c r="J528" s="193"/>
      <c r="K528" s="16">
        <v>0</v>
      </c>
      <c r="L528" s="16">
        <v>0</v>
      </c>
      <c r="M528" s="192">
        <v>0</v>
      </c>
      <c r="N528" s="193"/>
    </row>
    <row r="529" spans="1:14" ht="51" x14ac:dyDescent="0.2">
      <c r="A529" s="15" t="s">
        <v>53</v>
      </c>
      <c r="B529" s="104" t="s">
        <v>54</v>
      </c>
      <c r="C529" s="105"/>
      <c r="D529" s="105"/>
      <c r="E529" s="105"/>
      <c r="F529" s="105"/>
      <c r="G529" s="105"/>
      <c r="H529" s="16">
        <v>5803.64</v>
      </c>
      <c r="I529" s="192">
        <v>0</v>
      </c>
      <c r="J529" s="193"/>
      <c r="K529" s="16">
        <v>0</v>
      </c>
      <c r="L529" s="16">
        <v>0</v>
      </c>
      <c r="M529" s="192">
        <v>0</v>
      </c>
      <c r="N529" s="193"/>
    </row>
    <row r="530" spans="1:14" ht="51" x14ac:dyDescent="0.2">
      <c r="A530" s="15" t="s">
        <v>55</v>
      </c>
      <c r="B530" s="104" t="s">
        <v>56</v>
      </c>
      <c r="C530" s="105"/>
      <c r="D530" s="105"/>
      <c r="E530" s="105"/>
      <c r="F530" s="105"/>
      <c r="G530" s="105"/>
      <c r="H530" s="16">
        <v>718</v>
      </c>
      <c r="I530" s="192">
        <v>0</v>
      </c>
      <c r="J530" s="193"/>
      <c r="K530" s="16">
        <v>0</v>
      </c>
      <c r="L530" s="16">
        <v>0</v>
      </c>
      <c r="M530" s="192">
        <v>0</v>
      </c>
      <c r="N530" s="193"/>
    </row>
    <row r="531" spans="1:14" ht="25.5" x14ac:dyDescent="0.2">
      <c r="A531" s="14" t="s">
        <v>85</v>
      </c>
      <c r="B531" s="107" t="s">
        <v>86</v>
      </c>
      <c r="C531" s="105"/>
      <c r="D531" s="105"/>
      <c r="E531" s="105"/>
      <c r="F531" s="105"/>
      <c r="G531" s="105"/>
      <c r="H531" s="43">
        <f>H532</f>
        <v>16234</v>
      </c>
      <c r="I531" s="194">
        <v>0</v>
      </c>
      <c r="J531" s="193"/>
      <c r="K531" s="43">
        <v>0</v>
      </c>
      <c r="L531" s="43">
        <v>0</v>
      </c>
      <c r="M531" s="194">
        <v>0</v>
      </c>
      <c r="N531" s="193"/>
    </row>
    <row r="532" spans="1:14" ht="51" x14ac:dyDescent="0.2">
      <c r="A532" s="15" t="s">
        <v>20</v>
      </c>
      <c r="B532" s="104" t="s">
        <v>21</v>
      </c>
      <c r="C532" s="105"/>
      <c r="D532" s="105"/>
      <c r="E532" s="105"/>
      <c r="F532" s="105"/>
      <c r="G532" s="105"/>
      <c r="H532" s="16">
        <f>H533+H534</f>
        <v>16234</v>
      </c>
      <c r="I532" s="192">
        <v>0</v>
      </c>
      <c r="J532" s="193"/>
      <c r="K532" s="16">
        <v>0</v>
      </c>
      <c r="L532" s="16">
        <v>0</v>
      </c>
      <c r="M532" s="192">
        <v>0</v>
      </c>
      <c r="N532" s="193"/>
    </row>
    <row r="533" spans="1:14" ht="51" x14ac:dyDescent="0.2">
      <c r="A533" s="15" t="s">
        <v>53</v>
      </c>
      <c r="B533" s="104" t="s">
        <v>54</v>
      </c>
      <c r="C533" s="105"/>
      <c r="D533" s="105"/>
      <c r="E533" s="105"/>
      <c r="F533" s="105"/>
      <c r="G533" s="105"/>
      <c r="H533" s="16">
        <v>14688.96</v>
      </c>
      <c r="I533" s="192">
        <v>0</v>
      </c>
      <c r="J533" s="193"/>
      <c r="K533" s="16">
        <v>0</v>
      </c>
      <c r="L533" s="16">
        <v>0</v>
      </c>
      <c r="M533" s="192">
        <v>0</v>
      </c>
      <c r="N533" s="193"/>
    </row>
    <row r="534" spans="1:14" ht="51" x14ac:dyDescent="0.2">
      <c r="A534" s="15" t="s">
        <v>55</v>
      </c>
      <c r="B534" s="104" t="s">
        <v>56</v>
      </c>
      <c r="C534" s="105"/>
      <c r="D534" s="105"/>
      <c r="E534" s="105"/>
      <c r="F534" s="105"/>
      <c r="G534" s="105"/>
      <c r="H534" s="16">
        <v>1545.04</v>
      </c>
      <c r="I534" s="192">
        <v>0</v>
      </c>
      <c r="J534" s="193"/>
      <c r="K534" s="16">
        <v>0</v>
      </c>
      <c r="L534" s="16">
        <v>0</v>
      </c>
      <c r="M534" s="192">
        <v>0</v>
      </c>
      <c r="N534" s="193"/>
    </row>
    <row r="535" spans="1:14" ht="25.5" x14ac:dyDescent="0.2">
      <c r="A535" s="39" t="s">
        <v>212</v>
      </c>
      <c r="B535" s="102" t="s">
        <v>213</v>
      </c>
      <c r="C535" s="103"/>
      <c r="D535" s="103"/>
      <c r="E535" s="103"/>
      <c r="F535" s="103"/>
      <c r="G535" s="103"/>
      <c r="H535" s="45">
        <f>H536</f>
        <v>12042.91</v>
      </c>
      <c r="I535" s="197">
        <v>27844.06</v>
      </c>
      <c r="J535" s="198"/>
      <c r="K535" s="45">
        <f>K536</f>
        <v>0</v>
      </c>
      <c r="L535" s="45">
        <f>L536</f>
        <v>0</v>
      </c>
      <c r="M535" s="197">
        <v>0</v>
      </c>
      <c r="N535" s="198"/>
    </row>
    <row r="536" spans="1:14" ht="63.75" x14ac:dyDescent="0.2">
      <c r="A536" s="38" t="s">
        <v>214</v>
      </c>
      <c r="B536" s="100" t="s">
        <v>215</v>
      </c>
      <c r="C536" s="101"/>
      <c r="D536" s="101"/>
      <c r="E536" s="101"/>
      <c r="F536" s="101"/>
      <c r="G536" s="101"/>
      <c r="H536" s="44">
        <f>H537+H541</f>
        <v>12042.91</v>
      </c>
      <c r="I536" s="195">
        <v>27844.06</v>
      </c>
      <c r="J536" s="196"/>
      <c r="K536" s="44">
        <v>0</v>
      </c>
      <c r="L536" s="44">
        <v>0</v>
      </c>
      <c r="M536" s="195">
        <v>0</v>
      </c>
      <c r="N536" s="196"/>
    </row>
    <row r="537" spans="1:14" ht="51" x14ac:dyDescent="0.2">
      <c r="A537" s="14" t="s">
        <v>71</v>
      </c>
      <c r="B537" s="107" t="s">
        <v>72</v>
      </c>
      <c r="C537" s="105"/>
      <c r="D537" s="105"/>
      <c r="E537" s="105"/>
      <c r="F537" s="105"/>
      <c r="G537" s="105"/>
      <c r="H537" s="43">
        <v>3994.69</v>
      </c>
      <c r="I537" s="194">
        <v>15146.63</v>
      </c>
      <c r="J537" s="193"/>
      <c r="K537" s="43">
        <v>0</v>
      </c>
      <c r="L537" s="43">
        <v>0</v>
      </c>
      <c r="M537" s="194">
        <v>0</v>
      </c>
      <c r="N537" s="193"/>
    </row>
    <row r="538" spans="1:14" ht="51" x14ac:dyDescent="0.2">
      <c r="A538" s="15" t="s">
        <v>20</v>
      </c>
      <c r="B538" s="104" t="s">
        <v>21</v>
      </c>
      <c r="C538" s="105"/>
      <c r="D538" s="105"/>
      <c r="E538" s="105"/>
      <c r="F538" s="105"/>
      <c r="G538" s="105"/>
      <c r="H538" s="16">
        <v>3994.69</v>
      </c>
      <c r="I538" s="192">
        <v>15146.63</v>
      </c>
      <c r="J538" s="193"/>
      <c r="K538" s="16">
        <v>0</v>
      </c>
      <c r="L538" s="16">
        <v>0</v>
      </c>
      <c r="M538" s="192">
        <v>0</v>
      </c>
      <c r="N538" s="193"/>
    </row>
    <row r="539" spans="1:14" ht="51" x14ac:dyDescent="0.2">
      <c r="A539" s="15" t="s">
        <v>53</v>
      </c>
      <c r="B539" s="104" t="s">
        <v>54</v>
      </c>
      <c r="C539" s="105"/>
      <c r="D539" s="105"/>
      <c r="E539" s="105"/>
      <c r="F539" s="105"/>
      <c r="G539" s="105"/>
      <c r="H539" s="16">
        <v>3801.74</v>
      </c>
      <c r="I539" s="192">
        <v>14787.54</v>
      </c>
      <c r="J539" s="193"/>
      <c r="K539" s="16">
        <v>0</v>
      </c>
      <c r="L539" s="16">
        <v>0</v>
      </c>
      <c r="M539" s="192">
        <v>0</v>
      </c>
      <c r="N539" s="193"/>
    </row>
    <row r="540" spans="1:14" ht="51" x14ac:dyDescent="0.2">
      <c r="A540" s="15" t="s">
        <v>55</v>
      </c>
      <c r="B540" s="104" t="s">
        <v>56</v>
      </c>
      <c r="C540" s="105"/>
      <c r="D540" s="105"/>
      <c r="E540" s="105"/>
      <c r="F540" s="105"/>
      <c r="G540" s="105"/>
      <c r="H540" s="16">
        <v>192.95</v>
      </c>
      <c r="I540" s="192">
        <v>359.09</v>
      </c>
      <c r="J540" s="193"/>
      <c r="K540" s="16">
        <v>0</v>
      </c>
      <c r="L540" s="16">
        <v>0</v>
      </c>
      <c r="M540" s="192">
        <v>0</v>
      </c>
      <c r="N540" s="193"/>
    </row>
    <row r="541" spans="1:14" ht="25.5" x14ac:dyDescent="0.2">
      <c r="A541" s="14" t="s">
        <v>85</v>
      </c>
      <c r="B541" s="107" t="s">
        <v>86</v>
      </c>
      <c r="C541" s="105"/>
      <c r="D541" s="105"/>
      <c r="E541" s="105"/>
      <c r="F541" s="105"/>
      <c r="G541" s="105"/>
      <c r="H541" s="43">
        <v>8048.22</v>
      </c>
      <c r="I541" s="194">
        <v>12697.43</v>
      </c>
      <c r="J541" s="193"/>
      <c r="K541" s="43">
        <v>0</v>
      </c>
      <c r="L541" s="43">
        <v>0</v>
      </c>
      <c r="M541" s="194">
        <v>0</v>
      </c>
      <c r="N541" s="193"/>
    </row>
    <row r="542" spans="1:14" ht="51" x14ac:dyDescent="0.2">
      <c r="A542" s="15" t="s">
        <v>20</v>
      </c>
      <c r="B542" s="104" t="s">
        <v>21</v>
      </c>
      <c r="C542" s="105"/>
      <c r="D542" s="105"/>
      <c r="E542" s="105"/>
      <c r="F542" s="105"/>
      <c r="G542" s="105"/>
      <c r="H542" s="16">
        <v>8048.22</v>
      </c>
      <c r="I542" s="192">
        <v>12697.43</v>
      </c>
      <c r="J542" s="193"/>
      <c r="K542" s="16">
        <v>0</v>
      </c>
      <c r="L542" s="16">
        <v>0</v>
      </c>
      <c r="M542" s="192">
        <v>0</v>
      </c>
      <c r="N542" s="193"/>
    </row>
    <row r="543" spans="1:14" ht="51" x14ac:dyDescent="0.2">
      <c r="A543" s="15" t="s">
        <v>53</v>
      </c>
      <c r="B543" s="104" t="s">
        <v>54</v>
      </c>
      <c r="C543" s="105"/>
      <c r="D543" s="105"/>
      <c r="E543" s="105"/>
      <c r="F543" s="105"/>
      <c r="G543" s="105"/>
      <c r="H543" s="16">
        <v>7358</v>
      </c>
      <c r="I543" s="192">
        <v>11768.13</v>
      </c>
      <c r="J543" s="193"/>
      <c r="K543" s="16">
        <v>0</v>
      </c>
      <c r="L543" s="16">
        <v>0</v>
      </c>
      <c r="M543" s="192">
        <v>0</v>
      </c>
      <c r="N543" s="193"/>
    </row>
    <row r="544" spans="1:14" ht="51" x14ac:dyDescent="0.2">
      <c r="A544" s="15" t="s">
        <v>55</v>
      </c>
      <c r="B544" s="104" t="s">
        <v>56</v>
      </c>
      <c r="C544" s="105"/>
      <c r="D544" s="105"/>
      <c r="E544" s="105"/>
      <c r="F544" s="105"/>
      <c r="G544" s="105"/>
      <c r="H544" s="16">
        <v>690.22</v>
      </c>
      <c r="I544" s="192">
        <v>929.3</v>
      </c>
      <c r="J544" s="193"/>
      <c r="K544" s="16">
        <v>0</v>
      </c>
      <c r="L544" s="16">
        <v>0</v>
      </c>
      <c r="M544" s="192">
        <v>0</v>
      </c>
      <c r="N544" s="193"/>
    </row>
    <row r="545" spans="1:14" ht="51" x14ac:dyDescent="0.2">
      <c r="A545" s="39" t="s">
        <v>216</v>
      </c>
      <c r="B545" s="102" t="s">
        <v>217</v>
      </c>
      <c r="C545" s="103"/>
      <c r="D545" s="103"/>
      <c r="E545" s="103"/>
      <c r="F545" s="103"/>
      <c r="G545" s="103"/>
      <c r="H545" s="45">
        <v>0</v>
      </c>
      <c r="I545" s="197">
        <v>3680</v>
      </c>
      <c r="J545" s="198"/>
      <c r="K545" s="45">
        <v>2070</v>
      </c>
      <c r="L545" s="45">
        <v>0</v>
      </c>
      <c r="M545" s="197">
        <v>0</v>
      </c>
      <c r="N545" s="198"/>
    </row>
    <row r="546" spans="1:14" ht="38.25" x14ac:dyDescent="0.2">
      <c r="A546" s="38" t="s">
        <v>218</v>
      </c>
      <c r="B546" s="100" t="s">
        <v>219</v>
      </c>
      <c r="C546" s="101"/>
      <c r="D546" s="101"/>
      <c r="E546" s="101"/>
      <c r="F546" s="101"/>
      <c r="G546" s="101"/>
      <c r="H546" s="44">
        <v>0</v>
      </c>
      <c r="I546" s="195">
        <v>3680</v>
      </c>
      <c r="J546" s="196"/>
      <c r="K546" s="44">
        <v>2070</v>
      </c>
      <c r="L546" s="44">
        <v>0</v>
      </c>
      <c r="M546" s="195">
        <v>0</v>
      </c>
      <c r="N546" s="196"/>
    </row>
    <row r="547" spans="1:14" ht="25.5" x14ac:dyDescent="0.2">
      <c r="A547" s="14" t="s">
        <v>85</v>
      </c>
      <c r="B547" s="107" t="s">
        <v>86</v>
      </c>
      <c r="C547" s="105"/>
      <c r="D547" s="105"/>
      <c r="E547" s="105"/>
      <c r="F547" s="105"/>
      <c r="G547" s="105"/>
      <c r="H547" s="43">
        <v>0</v>
      </c>
      <c r="I547" s="194">
        <v>3680</v>
      </c>
      <c r="J547" s="193"/>
      <c r="K547" s="43">
        <v>2070</v>
      </c>
      <c r="L547" s="43">
        <v>0</v>
      </c>
      <c r="M547" s="194">
        <v>0</v>
      </c>
      <c r="N547" s="193"/>
    </row>
    <row r="548" spans="1:14" ht="51" x14ac:dyDescent="0.2">
      <c r="A548" s="15" t="s">
        <v>20</v>
      </c>
      <c r="B548" s="104" t="s">
        <v>21</v>
      </c>
      <c r="C548" s="105"/>
      <c r="D548" s="105"/>
      <c r="E548" s="105"/>
      <c r="F548" s="105"/>
      <c r="G548" s="105"/>
      <c r="H548" s="16">
        <v>0</v>
      </c>
      <c r="I548" s="192">
        <v>3480</v>
      </c>
      <c r="J548" s="193"/>
      <c r="K548" s="16">
        <v>1870</v>
      </c>
      <c r="L548" s="16">
        <v>0</v>
      </c>
      <c r="M548" s="192">
        <v>0</v>
      </c>
      <c r="N548" s="193"/>
    </row>
    <row r="549" spans="1:14" ht="51" x14ac:dyDescent="0.2">
      <c r="A549" s="15" t="s">
        <v>55</v>
      </c>
      <c r="B549" s="104" t="s">
        <v>56</v>
      </c>
      <c r="C549" s="105"/>
      <c r="D549" s="105"/>
      <c r="E549" s="105"/>
      <c r="F549" s="105"/>
      <c r="G549" s="105"/>
      <c r="H549" s="16">
        <v>0</v>
      </c>
      <c r="I549" s="192">
        <v>3480</v>
      </c>
      <c r="J549" s="193"/>
      <c r="K549" s="16">
        <v>1870</v>
      </c>
      <c r="L549" s="16">
        <v>0</v>
      </c>
      <c r="M549" s="192">
        <v>0</v>
      </c>
      <c r="N549" s="193"/>
    </row>
    <row r="550" spans="1:14" ht="76.5" x14ac:dyDescent="0.2">
      <c r="A550" s="15" t="s">
        <v>22</v>
      </c>
      <c r="B550" s="104" t="s">
        <v>23</v>
      </c>
      <c r="C550" s="105"/>
      <c r="D550" s="105"/>
      <c r="E550" s="105"/>
      <c r="F550" s="105"/>
      <c r="G550" s="105"/>
      <c r="H550" s="16">
        <v>0</v>
      </c>
      <c r="I550" s="192">
        <v>200</v>
      </c>
      <c r="J550" s="193"/>
      <c r="K550" s="16">
        <v>200</v>
      </c>
      <c r="L550" s="16">
        <v>0</v>
      </c>
      <c r="M550" s="192">
        <v>0</v>
      </c>
      <c r="N550" s="193"/>
    </row>
    <row r="551" spans="1:14" ht="102" x14ac:dyDescent="0.2">
      <c r="A551" s="15" t="s">
        <v>64</v>
      </c>
      <c r="B551" s="104" t="s">
        <v>65</v>
      </c>
      <c r="C551" s="105"/>
      <c r="D551" s="105"/>
      <c r="E551" s="105"/>
      <c r="F551" s="105"/>
      <c r="G551" s="105"/>
      <c r="H551" s="16">
        <v>0</v>
      </c>
      <c r="I551" s="192">
        <v>200</v>
      </c>
      <c r="J551" s="193"/>
      <c r="K551" s="16">
        <v>200</v>
      </c>
      <c r="L551" s="16">
        <v>0</v>
      </c>
      <c r="M551" s="192">
        <v>0</v>
      </c>
      <c r="N551" s="193"/>
    </row>
    <row r="552" spans="1:14" ht="25.5" x14ac:dyDescent="0.2">
      <c r="A552" s="39" t="s">
        <v>220</v>
      </c>
      <c r="B552" s="102" t="s">
        <v>221</v>
      </c>
      <c r="C552" s="103"/>
      <c r="D552" s="103"/>
      <c r="E552" s="103"/>
      <c r="F552" s="103"/>
      <c r="G552" s="103"/>
      <c r="H552" s="45">
        <v>0</v>
      </c>
      <c r="I552" s="197">
        <v>22460</v>
      </c>
      <c r="J552" s="198"/>
      <c r="K552" s="45">
        <v>88400</v>
      </c>
      <c r="L552" s="45">
        <v>88400</v>
      </c>
      <c r="M552" s="197">
        <v>88400</v>
      </c>
      <c r="N552" s="198"/>
    </row>
    <row r="553" spans="1:14" ht="63.75" x14ac:dyDescent="0.2">
      <c r="A553" s="38" t="s">
        <v>222</v>
      </c>
      <c r="B553" s="100" t="s">
        <v>223</v>
      </c>
      <c r="C553" s="101"/>
      <c r="D553" s="101"/>
      <c r="E553" s="101"/>
      <c r="F553" s="101"/>
      <c r="G553" s="101"/>
      <c r="H553" s="44">
        <v>0</v>
      </c>
      <c r="I553" s="195">
        <v>22460</v>
      </c>
      <c r="J553" s="196"/>
      <c r="K553" s="44">
        <v>88400</v>
      </c>
      <c r="L553" s="44">
        <v>88400</v>
      </c>
      <c r="M553" s="195">
        <v>88400</v>
      </c>
      <c r="N553" s="196"/>
    </row>
    <row r="554" spans="1:14" ht="51" x14ac:dyDescent="0.2">
      <c r="A554" s="14" t="s">
        <v>71</v>
      </c>
      <c r="B554" s="107" t="s">
        <v>72</v>
      </c>
      <c r="C554" s="105"/>
      <c r="D554" s="105"/>
      <c r="E554" s="105"/>
      <c r="F554" s="105"/>
      <c r="G554" s="105"/>
      <c r="H554" s="43">
        <v>0</v>
      </c>
      <c r="I554" s="194">
        <v>8984</v>
      </c>
      <c r="J554" s="193"/>
      <c r="K554" s="43">
        <v>35360</v>
      </c>
      <c r="L554" s="43">
        <v>35360</v>
      </c>
      <c r="M554" s="194">
        <v>35360</v>
      </c>
      <c r="N554" s="193"/>
    </row>
    <row r="555" spans="1:14" ht="51" x14ac:dyDescent="0.2">
      <c r="A555" s="15" t="s">
        <v>20</v>
      </c>
      <c r="B555" s="104" t="s">
        <v>21</v>
      </c>
      <c r="C555" s="105"/>
      <c r="D555" s="105"/>
      <c r="E555" s="105"/>
      <c r="F555" s="105"/>
      <c r="G555" s="105"/>
      <c r="H555" s="16">
        <v>0</v>
      </c>
      <c r="I555" s="192">
        <v>8984</v>
      </c>
      <c r="J555" s="193"/>
      <c r="K555" s="16">
        <v>35360</v>
      </c>
      <c r="L555" s="16">
        <v>36350</v>
      </c>
      <c r="M555" s="192">
        <v>35360</v>
      </c>
      <c r="N555" s="193"/>
    </row>
    <row r="556" spans="1:14" ht="51" x14ac:dyDescent="0.2">
      <c r="A556" s="15" t="s">
        <v>53</v>
      </c>
      <c r="B556" s="104" t="s">
        <v>54</v>
      </c>
      <c r="C556" s="105"/>
      <c r="D556" s="105"/>
      <c r="E556" s="105"/>
      <c r="F556" s="105"/>
      <c r="G556" s="105"/>
      <c r="H556" s="16">
        <v>0</v>
      </c>
      <c r="I556" s="192">
        <v>8253.58</v>
      </c>
      <c r="J556" s="193"/>
      <c r="K556" s="16">
        <v>33274.78</v>
      </c>
      <c r="L556" s="16">
        <v>33274.78</v>
      </c>
      <c r="M556" s="192">
        <v>33274.78</v>
      </c>
      <c r="N556" s="193"/>
    </row>
    <row r="557" spans="1:14" ht="51" x14ac:dyDescent="0.2">
      <c r="A557" s="15" t="s">
        <v>55</v>
      </c>
      <c r="B557" s="104" t="s">
        <v>56</v>
      </c>
      <c r="C557" s="105"/>
      <c r="D557" s="105"/>
      <c r="E557" s="105"/>
      <c r="F557" s="105"/>
      <c r="G557" s="105"/>
      <c r="H557" s="16">
        <v>0</v>
      </c>
      <c r="I557" s="192">
        <v>730.42</v>
      </c>
      <c r="J557" s="193"/>
      <c r="K557" s="16">
        <v>2085.2199999999998</v>
      </c>
      <c r="L557" s="16">
        <v>2085.2199999999998</v>
      </c>
      <c r="M557" s="192">
        <v>2085.2199999999998</v>
      </c>
      <c r="N557" s="193"/>
    </row>
    <row r="558" spans="1:14" ht="25.5" x14ac:dyDescent="0.2">
      <c r="A558" s="14" t="s">
        <v>85</v>
      </c>
      <c r="B558" s="107" t="s">
        <v>86</v>
      </c>
      <c r="C558" s="105"/>
      <c r="D558" s="105"/>
      <c r="E558" s="105"/>
      <c r="F558" s="105"/>
      <c r="G558" s="105"/>
      <c r="H558" s="43">
        <v>0</v>
      </c>
      <c r="I558" s="194">
        <v>13476</v>
      </c>
      <c r="J558" s="193"/>
      <c r="K558" s="43">
        <v>53040</v>
      </c>
      <c r="L558" s="43">
        <v>53040</v>
      </c>
      <c r="M558" s="194">
        <v>53040</v>
      </c>
      <c r="N558" s="193"/>
    </row>
    <row r="559" spans="1:14" ht="51" x14ac:dyDescent="0.2">
      <c r="A559" s="15" t="s">
        <v>20</v>
      </c>
      <c r="B559" s="104" t="s">
        <v>21</v>
      </c>
      <c r="C559" s="105"/>
      <c r="D559" s="105"/>
      <c r="E559" s="105"/>
      <c r="F559" s="105"/>
      <c r="G559" s="105"/>
      <c r="H559" s="16">
        <v>0</v>
      </c>
      <c r="I559" s="192">
        <v>13476</v>
      </c>
      <c r="J559" s="193"/>
      <c r="K559" s="16">
        <v>53040</v>
      </c>
      <c r="L559" s="16">
        <v>53040</v>
      </c>
      <c r="M559" s="192">
        <v>53040</v>
      </c>
      <c r="N559" s="193"/>
    </row>
    <row r="560" spans="1:14" ht="51" x14ac:dyDescent="0.2">
      <c r="A560" s="15" t="s">
        <v>53</v>
      </c>
      <c r="B560" s="104" t="s">
        <v>54</v>
      </c>
      <c r="C560" s="105"/>
      <c r="D560" s="105"/>
      <c r="E560" s="105"/>
      <c r="F560" s="105"/>
      <c r="G560" s="105"/>
      <c r="H560" s="16">
        <v>0</v>
      </c>
      <c r="I560" s="192">
        <v>12380.37</v>
      </c>
      <c r="J560" s="193"/>
      <c r="K560" s="16">
        <v>49912.18</v>
      </c>
      <c r="L560" s="16">
        <v>49912.18</v>
      </c>
      <c r="M560" s="192">
        <v>49912.18</v>
      </c>
      <c r="N560" s="193"/>
    </row>
    <row r="561" spans="1:14" ht="51" x14ac:dyDescent="0.2">
      <c r="A561" s="17" t="s">
        <v>55</v>
      </c>
      <c r="B561" s="108" t="s">
        <v>56</v>
      </c>
      <c r="C561" s="109"/>
      <c r="D561" s="109"/>
      <c r="E561" s="109"/>
      <c r="F561" s="109"/>
      <c r="G561" s="109"/>
      <c r="H561" s="40">
        <v>0</v>
      </c>
      <c r="I561" s="190">
        <v>1095.6300000000001</v>
      </c>
      <c r="J561" s="191"/>
      <c r="K561" s="40">
        <v>3127.82</v>
      </c>
      <c r="L561" s="40">
        <v>3127.82</v>
      </c>
      <c r="M561" s="190">
        <v>3127.82</v>
      </c>
      <c r="N561" s="191"/>
    </row>
    <row r="568" spans="1:14" x14ac:dyDescent="0.2">
      <c r="J568" s="135" t="s">
        <v>234</v>
      </c>
      <c r="K568" s="135"/>
      <c r="L568" s="135"/>
      <c r="M568" s="135"/>
      <c r="N568" s="135"/>
    </row>
    <row r="570" spans="1:14" x14ac:dyDescent="0.2">
      <c r="J570" s="7"/>
      <c r="K570" s="7"/>
      <c r="L570" s="7"/>
      <c r="M570" s="7"/>
      <c r="N570" s="7"/>
    </row>
    <row r="571" spans="1:14" x14ac:dyDescent="0.2">
      <c r="J571" s="135" t="s">
        <v>235</v>
      </c>
      <c r="K571" s="135"/>
      <c r="L571" s="135"/>
      <c r="M571" s="135"/>
      <c r="N571" s="1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II.Izmjene i dopune FP za 2025.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Damiana</dc:creator>
  <cp:keywords/>
  <dc:description/>
  <cp:lastModifiedBy>KORISNIK</cp:lastModifiedBy>
  <cp:revision/>
  <cp:lastPrinted>2025-11-27T13:28:24Z</cp:lastPrinted>
  <dcterms:created xsi:type="dcterms:W3CDTF">2024-09-27T14:02:43Z</dcterms:created>
  <dcterms:modified xsi:type="dcterms:W3CDTF">2025-11-27T14:58:20Z</dcterms:modified>
  <cp:category/>
  <cp:contentStatus/>
</cp:coreProperties>
</file>